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firstSheet="8" activeTab="8"/>
  </bookViews>
  <sheets>
    <sheet name="XKTW 04, 2014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  <sheet name="40000000" sheetId="6" state="veryHidden" r:id="rId6"/>
    <sheet name="50000000" sheetId="7" state="veryHidden" r:id="rId7"/>
    <sheet name="60000000" sheetId="8" state="veryHidden" r:id="rId8"/>
    <sheet name="XKTW T9 gui" sheetId="9" r:id="rId9"/>
    <sheet name="Sheet3" sheetId="10" r:id="rId10"/>
    <sheet name="Sheet1" sheetId="11" r:id="rId11"/>
  </sheets>
  <definedNames>
    <definedName name="_Fill" hidden="1">#REF!</definedName>
    <definedName name="nhan">#REF!</definedName>
    <definedName name="_xlnm.Print_Titles" localSheetId="0">'XKTW 04, 2014'!$10:$14</definedName>
    <definedName name="_xlnm.Print_Titles" localSheetId="8">'XKTW T9 gui'!$10:$14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<sst xmlns="http://schemas.openxmlformats.org/spreadsheetml/2006/main" count="407" uniqueCount="191">
  <si>
    <t>A</t>
  </si>
  <si>
    <t>B</t>
  </si>
  <si>
    <t xml:space="preserve"> </t>
  </si>
  <si>
    <t>C</t>
  </si>
  <si>
    <t>1000 USD</t>
  </si>
  <si>
    <t>- Đơn vị báo cáo:</t>
  </si>
  <si>
    <t>Cục Thống kê Đồng Nai</t>
  </si>
  <si>
    <t>- Đơn vị nhận báo cáo:</t>
  </si>
  <si>
    <t>Tổng cục Thống kê</t>
  </si>
  <si>
    <t>Mã số</t>
  </si>
  <si>
    <t>Đơn vị tính</t>
  </si>
  <si>
    <t>Cộng dồn từ đầu năm đến cuối tháng báo cáo</t>
  </si>
  <si>
    <t>Lượng</t>
  </si>
  <si>
    <t>Trị giá (1000 USD)</t>
  </si>
  <si>
    <t xml:space="preserve"> I.Phân theo loại hình kinh tế</t>
  </si>
  <si>
    <t>1.Kinh tế nhà nước</t>
  </si>
  <si>
    <t>2.Kinh tế tập thể</t>
  </si>
  <si>
    <t>3.Kinh tế cá thể</t>
  </si>
  <si>
    <t>4.Kinh tế tư nhân</t>
  </si>
  <si>
    <t>5.Kinh tế có vốn ĐTNN</t>
  </si>
  <si>
    <t>Tấn</t>
  </si>
  <si>
    <t>Người lập biểu</t>
  </si>
  <si>
    <t>Nguyễn Tấn Lộc</t>
  </si>
  <si>
    <t>XUẤT KHẨU HÀNG HÓA</t>
  </si>
  <si>
    <t>PHÓ CỤC TRƯỞNG</t>
  </si>
  <si>
    <t>Trần Xuân Hà</t>
  </si>
  <si>
    <t>Biểu số: 007/BCC- TMDV</t>
  </si>
  <si>
    <t>Ban hành theo Thông tư</t>
  </si>
  <si>
    <t>số 08/2012/TT-BKHĐT</t>
  </si>
  <si>
    <t>ngày 7/11/2012 của Bộ trưởng</t>
  </si>
  <si>
    <t>Bộ Kế hoạch và Đầu tư</t>
  </si>
  <si>
    <t>Ngày nhận báo cáo</t>
  </si>
  <si>
    <t>Ngày 17 tháng báo cáo</t>
  </si>
  <si>
    <t>TỔNG GIÁ TRỊ</t>
  </si>
  <si>
    <t>01</t>
  </si>
  <si>
    <t>02</t>
  </si>
  <si>
    <t>03</t>
  </si>
  <si>
    <t>04</t>
  </si>
  <si>
    <t>05</t>
  </si>
  <si>
    <t>06</t>
  </si>
  <si>
    <t>''</t>
  </si>
  <si>
    <t>II. Nhóm/Mặt hàng chủ yếu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</si>
  <si>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</si>
  <si>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</si>
  <si>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</si>
  <si>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</si>
  <si>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</si>
  <si>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</si>
  <si>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</si>
  <si>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</si>
  <si>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</si>
  <si>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</si>
  <si>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</si>
  <si>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</si>
  <si>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</si>
  <si>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</si>
  <si>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</si>
  <si>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</si>
  <si>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</si>
  <si>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</si>
  <si>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</si>
  <si>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</si>
  <si>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</si>
  <si>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</si>
  <si>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</si>
  <si>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</si>
  <si>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</si>
  <si>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</si>
  <si>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</si>
  <si>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</si>
  <si>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</si>
  <si>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6. Hạt tiêu</t>
  </si>
  <si>
    <t>7. Gạo</t>
  </si>
  <si>
    <t>1. Hàng thủy sản</t>
  </si>
  <si>
    <t>2. Hàng rau quả</t>
  </si>
  <si>
    <t>3. Hạt điều</t>
  </si>
  <si>
    <t>4. Cà phê</t>
  </si>
  <si>
    <t xml:space="preserve">5. Chè </t>
  </si>
  <si>
    <t>8. Sắn và các sản phẩm từ sắn</t>
  </si>
  <si>
    <t>9. Bánh kẹo và các sản phẩm
từ ngũ cốc</t>
  </si>
  <si>
    <t>10. Than đá</t>
  </si>
  <si>
    <t>11. Dầu thô</t>
  </si>
  <si>
    <t>12. Xăng dầu các loại</t>
  </si>
  <si>
    <t>13. Quặng và khoáng sản khác</t>
  </si>
  <si>
    <t>14. Hóa chất</t>
  </si>
  <si>
    <t>15. Các sản phẩm hóa chất</t>
  </si>
  <si>
    <t>17. Chất dẻo nguyên liệu</t>
  </si>
  <si>
    <t>18. Sản phẩm từ chất dẻo</t>
  </si>
  <si>
    <t>19. Cao su</t>
  </si>
  <si>
    <t>20. Sản phẩm từ cao su</t>
  </si>
  <si>
    <t>21. Túi xách, ví, vali, mũ và ô dù</t>
  </si>
  <si>
    <t>22. Sản phẩm mây, tre, cói và thảm</t>
  </si>
  <si>
    <t>23. Gỗ</t>
  </si>
  <si>
    <t>24. Sản phẩm gỗ</t>
  </si>
  <si>
    <t>25. Giấy và các sản phẩm từ giấy</t>
  </si>
  <si>
    <t>26. Xơ, sợi dệt các loại</t>
  </si>
  <si>
    <t>27. Vải các loại</t>
  </si>
  <si>
    <t>28. Hàng dệt, may</t>
  </si>
  <si>
    <t>29. Giày, dép các loại</t>
  </si>
  <si>
    <t>30. Nguyên phụ liệu dệt may, da giày</t>
  </si>
  <si>
    <t>31. Sản phẩm gốm, sứ</t>
  </si>
  <si>
    <t>32. Thủy tinh và các sản phẩm
bằng thủy tinh</t>
  </si>
  <si>
    <t>33. Đá quý, kim loại quý 
và sản phẩm</t>
  </si>
  <si>
    <t>34. Sắt, thép</t>
  </si>
  <si>
    <t>35. Sản phẩm từ sắt, thép</t>
  </si>
  <si>
    <t>36. Kim loại thường khác
và sản phẩm</t>
  </si>
  <si>
    <t>37. Máy vi tính, sản phẩm điện tử
và linh kiện</t>
  </si>
  <si>
    <t>38. Điện thoại các loại và linh kiện</t>
  </si>
  <si>
    <t>39. Máy ảnh, máy quay phim
và linh kiện</t>
  </si>
  <si>
    <t>40. Máy móc thiết bị và dụng cụ 
phụ tùng</t>
  </si>
  <si>
    <t>41. Dây điện và dây cáp điện</t>
  </si>
  <si>
    <t>42. Phương tiện vận tải và 
phụ tùng</t>
  </si>
  <si>
    <t>43. Hàng hóa khác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</si>
  <si>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</si>
  <si>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</si>
  <si>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</si>
  <si>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</si>
  <si>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</si>
  <si>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</si>
  <si>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</si>
  <si>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</si>
  <si>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</si>
  <si>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</si>
  <si>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</si>
  <si>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</si>
  <si>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</si>
  <si>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</si>
  <si>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16. Phân bón các lọai</t>
  </si>
  <si>
    <t>KT. CỤC TRƯỞNG</t>
  </si>
  <si>
    <t>Người kiểm tra biểu</t>
  </si>
  <si>
    <t>Trịnh Thị Phương Thúy</t>
  </si>
  <si>
    <t>Cộng dồn từ đầu năm đến cuối tháng báo cáo so cùng kỳ
( %)</t>
  </si>
  <si>
    <t>Thực hiện
 tháng trước</t>
  </si>
  <si>
    <t>Dự tính tháng
 báo cáo</t>
  </si>
  <si>
    <t>Cộng dồn từ đầu năm đến trước tháng 
báo cáo</t>
  </si>
  <si>
    <t>- DN nhà nước Trung ương</t>
  </si>
  <si>
    <t>- DN ĐP (Nhà nước ĐP+NQD)</t>
  </si>
  <si>
    <t>Trị giá</t>
  </si>
  <si>
    <t>Thực hiện
 tháng 01</t>
  </si>
  <si>
    <t>Số:  111/ BC - CTK - TM</t>
  </si>
  <si>
    <t>Đã ký</t>
  </si>
  <si>
    <t xml:space="preserve">                                                                 Biên Hòa, ngày 17  tháng 03  năm 2014</t>
  </si>
  <si>
    <t>Tháng   04   năm 2014</t>
  </si>
  <si>
    <t>4 tháng 2013</t>
  </si>
  <si>
    <t>Đặng Thị Hiền</t>
  </si>
  <si>
    <t xml:space="preserve">                                 XUẤT KHẨU HÀNG HÓA</t>
  </si>
  <si>
    <t>`</t>
  </si>
  <si>
    <t>3.Kinh tế tư nhân</t>
  </si>
  <si>
    <t>4.Kinh tế có vốn ĐTNN</t>
  </si>
  <si>
    <t>2. Hạt điều</t>
  </si>
  <si>
    <t>3. Cà phê</t>
  </si>
  <si>
    <t>4. Hạt tiêu</t>
  </si>
  <si>
    <t>5. Hóa chất</t>
  </si>
  <si>
    <t>6. Chất dẻo nguyên liệu</t>
  </si>
  <si>
    <t>7. Sản phẩm từ chất dẻo</t>
  </si>
  <si>
    <t>8. Cao su</t>
  </si>
  <si>
    <t>9. Túi xách, ví, vali, mũ và ô dù</t>
  </si>
  <si>
    <t>10. Sản phẩm gỗ</t>
  </si>
  <si>
    <t>11. Xơ, sợi dệt các loại</t>
  </si>
  <si>
    <t>12. Hàng dệt, may</t>
  </si>
  <si>
    <t>13. Giày, dép các loại</t>
  </si>
  <si>
    <t>14. Nguyên phụ liệu dệt may, da giày</t>
  </si>
  <si>
    <t>15. Sản phẩm gốm, sứ</t>
  </si>
  <si>
    <t>16. Sắt, thép</t>
  </si>
  <si>
    <t>17. Sản phẩm từ sắt, thép</t>
  </si>
  <si>
    <t>18. Máy vi tính, sản phẩm điện tử
và linh kiện</t>
  </si>
  <si>
    <t>19. Máy móc thiết bị và dụng cụ 
phụ tùng</t>
  </si>
  <si>
    <t>20. Dây điện và dây cáp điện</t>
  </si>
  <si>
    <t>21. Phương tiện vận tải và 
phụ tùng</t>
  </si>
  <si>
    <t>22. Hàng hóa khác</t>
  </si>
  <si>
    <t>- Đơn vị nhận báo cáo</t>
  </si>
  <si>
    <t xml:space="preserve">  Tổng cục Thống kê</t>
  </si>
  <si>
    <t xml:space="preserve"> - Đơn vị báo cáo:</t>
  </si>
  <si>
    <t xml:space="preserve">                               Tháng  08 năm 2014</t>
  </si>
  <si>
    <t>Thực hiện
tháng 08/2014</t>
  </si>
  <si>
    <t>Dự ước
tháng 09/2014</t>
  </si>
  <si>
    <t>Dự ước
9 tháng năm 2014</t>
  </si>
  <si>
    <t>Dự ước
năm 2014</t>
  </si>
  <si>
    <t>9 tháng 2014
 so cùng kỳ
( %)</t>
  </si>
  <si>
    <t>Năm 2014
 so
năm 2013</t>
  </si>
  <si>
    <t>Cộng dồn 
8 tháng 2014</t>
  </si>
  <si>
    <t xml:space="preserve">     Cục Thống kê Đồng Nai</t>
  </si>
  <si>
    <t>Tháng 09 năm 2014</t>
  </si>
  <si>
    <t xml:space="preserve">                                  </t>
  </si>
  <si>
    <t xml:space="preserve">   PHÓ CỤC TRƯỞNG</t>
  </si>
  <si>
    <t xml:space="preserve">      KT. CỤC TRƯỞNG</t>
  </si>
  <si>
    <t xml:space="preserve">    Trần Xuân Hà</t>
  </si>
  <si>
    <t>Người kiểm tra</t>
  </si>
  <si>
    <t xml:space="preserve">Số:      422     / BC - CTK </t>
  </si>
  <si>
    <t>KH 2015</t>
  </si>
  <si>
    <t>tăng 15%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</si>
</sst>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"/>
    <numFmt numFmtId="181" formatCode="#,##0\ 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0.00000"/>
    <numFmt numFmtId="187" formatCode="0.0000"/>
    <numFmt numFmtId="188" formatCode="0.000000"/>
    <numFmt numFmtId="189" formatCode="0.0000000000%"/>
    <numFmt numFmtId="190" formatCode="0.0000000"/>
    <numFmt numFmtId="191" formatCode="0.0%"/>
    <numFmt numFmtId="192" formatCode="_(* #,##0.000_);_(* \(#,##0.000\);_(* &quot;-&quot;??_);_(@_)"/>
    <numFmt numFmtId="193" formatCode="_(* #,##0.0000_);_(* \(#,##0.0000\);_(* &quot;-&quot;??_);_(@_)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0000"/>
    <numFmt numFmtId="200" formatCode="0.0000%"/>
    <numFmt numFmtId="201" formatCode="_(&quot;$&quot;* ###,0&quot;.&quot;00_);_(&quot;$&quot;* \(###,0&quot;.&quot;00\);_(&quot;$&quot;* &quot;-&quot;??_);_(@_)"/>
    <numFmt numFmtId="202" formatCode="_(* ###,0&quot;.&quot;00_);_(* \(###,0&quot;.&quot;00\);_(* &quot;-&quot;??_);_(@_)"/>
    <numFmt numFmtId="203" formatCode="_(* ###,0&quot;.&quot;00_);_(* \(###,0&quot;.&quot;00\);_(* &quot;-&quot;_);_(@_)"/>
    <numFmt numFmtId="204" formatCode="_(* #&quot;.&quot;##0.00_);_(* \(#&quot;.&quot;##0.00\);_(* &quot;-&quot;_);_(@_)"/>
    <numFmt numFmtId="205" formatCode="_(* #,##0.00_);_(* \(#,##0.00\);_(* &quot;-&quot;_);_(@_)"/>
    <numFmt numFmtId="206" formatCode="_(* #,##0.0_);_(* \(#,##0.0\);_(* &quot;-&quot;_);_(@_)"/>
    <numFmt numFmtId="207" formatCode="_(* #,##0.00000_);_(* \(#,##0.00000\);_(* &quot;-&quot;??_);_(@_)"/>
    <numFmt numFmtId="208" formatCode="_(* #,##0.000000_);_(* \(#,##0.000000\);_(* &quot;-&quot;??_);_(@_)"/>
    <numFmt numFmtId="209" formatCode="mmm\-yyyy"/>
    <numFmt numFmtId="210" formatCode="#,##0;[Red]#,##0"/>
    <numFmt numFmtId="211" formatCode="#,##0.00;[Red]#,##0.00"/>
    <numFmt numFmtId="212" formatCode="#,##0.0;[Red]#,##0.0"/>
    <numFmt numFmtId="213" formatCode="&quot;\&quot;#,##0;[Red]&quot;\&quot;\-#,##0"/>
    <numFmt numFmtId="214" formatCode="&quot;\&quot;#,##0.00;[Red]&quot;\&quot;\-#,##0.00"/>
    <numFmt numFmtId="215" formatCode="\$#,##0\ ;\(\$#,##0\)"/>
    <numFmt numFmtId="216" formatCode="&quot;\&quot;#,##0;[Red]&quot;\&quot;&quot;\&quot;\-#,##0"/>
    <numFmt numFmtId="217" formatCode="&quot;\&quot;#,##0.00;[Red]&quot;\&quot;&quot;\&quot;&quot;\&quot;&quot;\&quot;&quot;\&quot;&quot;\&quot;\-#,##0.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&quot;Z$&quot;#,##0_);\(&quot;Z$&quot;#,##0\)"/>
    <numFmt numFmtId="222" formatCode="&quot;Z$&quot;#,##0_);[Red]\(&quot;Z$&quot;#,##0\)"/>
    <numFmt numFmtId="223" formatCode="&quot;Z$&quot;#,##0.00_);\(&quot;Z$&quot;#,##0.00\)"/>
    <numFmt numFmtId="224" formatCode="&quot;Z$&quot;#,##0.00_);[Red]\(&quot;Z$&quot;#,##0.00\)"/>
    <numFmt numFmtId="225" formatCode="_(&quot;Z$&quot;* #,##0_);_(&quot;Z$&quot;* \(#,##0\);_(&quot;Z$&quot;* &quot;-&quot;_);_(@_)"/>
    <numFmt numFmtId="226" formatCode="_(&quot;Z$&quot;* #,##0.00_);_(&quot;Z$&quot;* \(#,##0.00\);_(&quot;Z$&quot;* &quot;-&quot;??_);_(@_)"/>
    <numFmt numFmtId="227" formatCode="_(* #,##0.0_);_(* \(#,##0.0\);_(* &quot;-&quot;?_);_(@_)"/>
  </numFmts>
  <fonts count="73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8"/>
      <name val="VNtimes new roman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VNtimes new roman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6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4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/>
      <protection/>
    </xf>
  </cellStyleXfs>
  <cellXfs count="221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2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183" fontId="12" fillId="32" borderId="0" xfId="43" applyNumberFormat="1" applyFont="1" applyFill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left" vertical="center"/>
    </xf>
    <xf numFmtId="0" fontId="15" fillId="32" borderId="11" xfId="0" applyFont="1" applyFill="1" applyBorder="1" applyAlignment="1">
      <alignment horizontal="center" vertical="center"/>
    </xf>
    <xf numFmtId="37" fontId="14" fillId="32" borderId="11" xfId="43" applyNumberFormat="1" applyFont="1" applyFill="1" applyBorder="1" applyAlignment="1">
      <alignment horizontal="center" vertical="center"/>
    </xf>
    <xf numFmtId="2" fontId="14" fillId="32" borderId="12" xfId="0" applyNumberFormat="1" applyFont="1" applyFill="1" applyBorder="1" applyAlignment="1">
      <alignment horizontal="left" vertical="center"/>
    </xf>
    <xf numFmtId="2" fontId="14" fillId="32" borderId="13" xfId="0" applyNumberFormat="1" applyFont="1" applyFill="1" applyBorder="1" applyAlignment="1">
      <alignment horizontal="left" vertical="center"/>
    </xf>
    <xf numFmtId="0" fontId="10" fillId="32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left" vertical="center"/>
    </xf>
    <xf numFmtId="2" fontId="15" fillId="32" borderId="13" xfId="0" applyNumberFormat="1" applyFont="1" applyFill="1" applyBorder="1" applyAlignment="1">
      <alignment horizontal="left" vertical="center"/>
    </xf>
    <xf numFmtId="2" fontId="15" fillId="32" borderId="13" xfId="0" applyNumberFormat="1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left" vertical="center" wrapText="1"/>
    </xf>
    <xf numFmtId="2" fontId="15" fillId="32" borderId="16" xfId="0" applyNumberFormat="1" applyFont="1" applyFill="1" applyBorder="1" applyAlignment="1">
      <alignment horizontal="left" vertical="center"/>
    </xf>
    <xf numFmtId="184" fontId="12" fillId="32" borderId="0" xfId="43" applyNumberFormat="1" applyFont="1" applyFill="1" applyAlignment="1">
      <alignment horizontal="center" vertical="center"/>
    </xf>
    <xf numFmtId="3" fontId="12" fillId="32" borderId="0" xfId="0" applyNumberFormat="1" applyFont="1" applyFill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184" fontId="10" fillId="32" borderId="12" xfId="43" applyNumberFormat="1" applyFont="1" applyFill="1" applyBorder="1" applyAlignment="1" quotePrefix="1">
      <alignment horizontal="right" vertical="center"/>
    </xf>
    <xf numFmtId="184" fontId="13" fillId="32" borderId="12" xfId="43" applyNumberFormat="1" applyFont="1" applyFill="1" applyBorder="1" applyAlignment="1">
      <alignment horizontal="right" vertical="center"/>
    </xf>
    <xf numFmtId="184" fontId="13" fillId="32" borderId="13" xfId="43" applyNumberFormat="1" applyFont="1" applyFill="1" applyBorder="1" applyAlignment="1" quotePrefix="1">
      <alignment horizontal="right" vertical="center"/>
    </xf>
    <xf numFmtId="184" fontId="13" fillId="32" borderId="13" xfId="43" applyNumberFormat="1" applyFont="1" applyFill="1" applyBorder="1" applyAlignment="1">
      <alignment horizontal="right" vertical="center"/>
    </xf>
    <xf numFmtId="184" fontId="21" fillId="32" borderId="13" xfId="43" applyNumberFormat="1" applyFont="1" applyFill="1" applyBorder="1" applyAlignment="1">
      <alignment horizontal="right" vertical="center"/>
    </xf>
    <xf numFmtId="184" fontId="10" fillId="32" borderId="13" xfId="43" applyNumberFormat="1" applyFont="1" applyFill="1" applyBorder="1" applyAlignment="1">
      <alignment horizontal="right" vertical="center"/>
    </xf>
    <xf numFmtId="184" fontId="22" fillId="32" borderId="13" xfId="43" applyNumberFormat="1" applyFont="1" applyFill="1" applyBorder="1" applyAlignment="1" quotePrefix="1">
      <alignment horizontal="right" vertical="center"/>
    </xf>
    <xf numFmtId="183" fontId="13" fillId="32" borderId="13" xfId="43" applyNumberFormat="1" applyFont="1" applyFill="1" applyBorder="1" applyAlignment="1" quotePrefix="1">
      <alignment horizontal="right" vertical="center"/>
    </xf>
    <xf numFmtId="3" fontId="13" fillId="32" borderId="13" xfId="0" applyNumberFormat="1" applyFont="1" applyFill="1" applyBorder="1" applyAlignment="1">
      <alignment horizontal="right" vertical="center"/>
    </xf>
    <xf numFmtId="3" fontId="13" fillId="33" borderId="13" xfId="0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 quotePrefix="1">
      <alignment horizontal="right" vertical="center"/>
    </xf>
    <xf numFmtId="184" fontId="10" fillId="32" borderId="12" xfId="43" applyNumberFormat="1" applyFont="1" applyFill="1" applyBorder="1" applyAlignment="1" quotePrefix="1">
      <alignment horizontal="center" vertical="center"/>
    </xf>
    <xf numFmtId="184" fontId="13" fillId="32" borderId="13" xfId="43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 quotePrefix="1">
      <alignment horizontal="center" vertical="center"/>
    </xf>
    <xf numFmtId="2" fontId="10" fillId="32" borderId="12" xfId="0" applyNumberFormat="1" applyFont="1" applyFill="1" applyBorder="1" applyAlignment="1">
      <alignment horizontal="center" vertical="center"/>
    </xf>
    <xf numFmtId="3" fontId="23" fillId="32" borderId="12" xfId="0" applyNumberFormat="1" applyFont="1" applyFill="1" applyBorder="1" applyAlignment="1">
      <alignment horizontal="center" vertical="center"/>
    </xf>
    <xf numFmtId="184" fontId="67" fillId="32" borderId="12" xfId="43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183" fontId="10" fillId="32" borderId="13" xfId="43" applyNumberFormat="1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 vertical="center"/>
    </xf>
    <xf numFmtId="3" fontId="24" fillId="32" borderId="13" xfId="0" applyNumberFormat="1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>
      <alignment horizontal="center" vertical="center"/>
    </xf>
    <xf numFmtId="184" fontId="13" fillId="32" borderId="13" xfId="43" applyNumberFormat="1" applyFont="1" applyFill="1" applyBorder="1" applyAlignment="1" quotePrefix="1">
      <alignment horizontal="center" vertical="center"/>
    </xf>
    <xf numFmtId="183" fontId="13" fillId="32" borderId="13" xfId="43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 quotePrefix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 quotePrefix="1">
      <alignment horizontal="center" vertical="center"/>
    </xf>
    <xf numFmtId="171" fontId="13" fillId="32" borderId="13" xfId="43" applyFont="1" applyFill="1" applyBorder="1" applyAlignment="1" quotePrefix="1">
      <alignment horizontal="right" vertical="center"/>
    </xf>
    <xf numFmtId="3" fontId="13" fillId="33" borderId="13" xfId="0" applyNumberFormat="1" applyFont="1" applyFill="1" applyBorder="1" applyAlignment="1" quotePrefix="1">
      <alignment horizontal="right" vertical="center"/>
    </xf>
    <xf numFmtId="3" fontId="10" fillId="32" borderId="13" xfId="0" applyNumberFormat="1" applyFont="1" applyFill="1" applyBorder="1" applyAlignment="1">
      <alignment horizontal="right" vertical="center"/>
    </xf>
    <xf numFmtId="3" fontId="68" fillId="33" borderId="13" xfId="0" applyNumberFormat="1" applyFont="1" applyFill="1" applyBorder="1" applyAlignment="1">
      <alignment horizontal="right" vertical="center"/>
    </xf>
    <xf numFmtId="3" fontId="69" fillId="33" borderId="13" xfId="0" applyNumberFormat="1" applyFont="1" applyFill="1" applyBorder="1" applyAlignment="1" quotePrefix="1">
      <alignment horizontal="right" vertical="center"/>
    </xf>
    <xf numFmtId="0" fontId="13" fillId="32" borderId="16" xfId="0" applyFont="1" applyFill="1" applyBorder="1" applyAlignment="1" quotePrefix="1">
      <alignment horizontal="center" vertical="center"/>
    </xf>
    <xf numFmtId="2" fontId="13" fillId="32" borderId="16" xfId="0" applyNumberFormat="1" applyFont="1" applyFill="1" applyBorder="1" applyAlignment="1">
      <alignment horizontal="center" vertical="center"/>
    </xf>
    <xf numFmtId="3" fontId="10" fillId="32" borderId="16" xfId="0" applyNumberFormat="1" applyFont="1" applyFill="1" applyBorder="1" applyAlignment="1">
      <alignment horizontal="right" vertical="center"/>
    </xf>
    <xf numFmtId="3" fontId="13" fillId="32" borderId="16" xfId="0" applyNumberFormat="1" applyFont="1" applyFill="1" applyBorder="1" applyAlignment="1">
      <alignment horizontal="right" vertical="center"/>
    </xf>
    <xf numFmtId="3" fontId="13" fillId="32" borderId="16" xfId="0" applyNumberFormat="1" applyFont="1" applyFill="1" applyBorder="1" applyAlignment="1">
      <alignment horizontal="center" vertical="center"/>
    </xf>
    <xf numFmtId="184" fontId="13" fillId="32" borderId="16" xfId="43" applyNumberFormat="1" applyFont="1" applyFill="1" applyBorder="1" applyAlignment="1">
      <alignment horizontal="center" vertical="center"/>
    </xf>
    <xf numFmtId="183" fontId="13" fillId="32" borderId="16" xfId="43" applyNumberFormat="1" applyFont="1" applyFill="1" applyBorder="1" applyAlignment="1">
      <alignment horizontal="center" vertical="center"/>
    </xf>
    <xf numFmtId="184" fontId="16" fillId="32" borderId="0" xfId="43" applyNumberFormat="1" applyFont="1" applyFill="1" applyAlignment="1">
      <alignment horizontal="center" vertical="center"/>
    </xf>
    <xf numFmtId="184" fontId="14" fillId="32" borderId="11" xfId="43" applyNumberFormat="1" applyFont="1" applyFill="1" applyBorder="1" applyAlignment="1">
      <alignment horizontal="center" vertical="center"/>
    </xf>
    <xf numFmtId="183" fontId="10" fillId="32" borderId="0" xfId="43" applyNumberFormat="1" applyFont="1" applyFill="1" applyBorder="1" applyAlignment="1">
      <alignment horizontal="center" vertical="center"/>
    </xf>
    <xf numFmtId="183" fontId="10" fillId="32" borderId="10" xfId="43" applyNumberFormat="1" applyFont="1" applyFill="1" applyBorder="1" applyAlignment="1">
      <alignment horizontal="center" vertical="center"/>
    </xf>
    <xf numFmtId="183" fontId="13" fillId="32" borderId="12" xfId="43" applyNumberFormat="1" applyFont="1" applyFill="1" applyBorder="1" applyAlignment="1">
      <alignment horizontal="center" vertical="center"/>
    </xf>
    <xf numFmtId="183" fontId="10" fillId="32" borderId="12" xfId="43" applyNumberFormat="1" applyFont="1" applyFill="1" applyBorder="1" applyAlignment="1">
      <alignment horizontal="center" vertical="center"/>
    </xf>
    <xf numFmtId="2" fontId="15" fillId="32" borderId="13" xfId="0" applyNumberFormat="1" applyFont="1" applyFill="1" applyBorder="1" applyAlignment="1" quotePrefix="1">
      <alignment horizontal="left" vertical="center"/>
    </xf>
    <xf numFmtId="183" fontId="15" fillId="32" borderId="13" xfId="43" applyNumberFormat="1" applyFont="1" applyFill="1" applyBorder="1" applyAlignment="1">
      <alignment horizontal="center" vertical="center"/>
    </xf>
    <xf numFmtId="184" fontId="13" fillId="33" borderId="13" xfId="43" applyNumberFormat="1" applyFont="1" applyFill="1" applyBorder="1" applyAlignment="1" quotePrefix="1">
      <alignment horizontal="right" vertical="center"/>
    </xf>
    <xf numFmtId="3" fontId="25" fillId="32" borderId="12" xfId="0" applyNumberFormat="1" applyFont="1" applyFill="1" applyBorder="1" applyAlignment="1">
      <alignment horizontal="center" vertical="center"/>
    </xf>
    <xf numFmtId="184" fontId="14" fillId="32" borderId="12" xfId="43" applyNumberFormat="1" applyFont="1" applyFill="1" applyBorder="1" applyAlignment="1" quotePrefix="1">
      <alignment horizontal="center" vertical="center"/>
    </xf>
    <xf numFmtId="3" fontId="26" fillId="32" borderId="13" xfId="0" applyNumberFormat="1" applyFont="1" applyFill="1" applyBorder="1" applyAlignment="1">
      <alignment horizontal="center" vertical="center"/>
    </xf>
    <xf numFmtId="3" fontId="14" fillId="32" borderId="13" xfId="0" applyNumberFormat="1" applyFont="1" applyFill="1" applyBorder="1" applyAlignment="1">
      <alignment horizontal="center" vertical="center"/>
    </xf>
    <xf numFmtId="3" fontId="25" fillId="32" borderId="17" xfId="0" applyNumberFormat="1" applyFont="1" applyFill="1" applyBorder="1" applyAlignment="1">
      <alignment horizontal="center" vertical="center"/>
    </xf>
    <xf numFmtId="184" fontId="15" fillId="32" borderId="13" xfId="43" applyNumberFormat="1" applyFont="1" applyFill="1" applyBorder="1" applyAlignment="1" quotePrefix="1">
      <alignment horizontal="center" vertical="center"/>
    </xf>
    <xf numFmtId="184" fontId="15" fillId="32" borderId="13" xfId="43" applyNumberFormat="1" applyFont="1" applyFill="1" applyBorder="1" applyAlignment="1">
      <alignment horizontal="center" vertical="center"/>
    </xf>
    <xf numFmtId="3" fontId="25" fillId="32" borderId="13" xfId="0" applyNumberFormat="1" applyFont="1" applyFill="1" applyBorder="1" applyAlignment="1">
      <alignment horizontal="center" vertical="center"/>
    </xf>
    <xf numFmtId="184" fontId="15" fillId="32" borderId="13" xfId="43" applyNumberFormat="1" applyFont="1" applyFill="1" applyBorder="1" applyAlignment="1">
      <alignment horizontal="right" vertical="center"/>
    </xf>
    <xf numFmtId="184" fontId="15" fillId="32" borderId="13" xfId="43" applyNumberFormat="1" applyFont="1" applyFill="1" applyBorder="1" applyAlignment="1" quotePrefix="1">
      <alignment horizontal="right" vertical="center"/>
    </xf>
    <xf numFmtId="3" fontId="15" fillId="32" borderId="13" xfId="0" applyNumberFormat="1" applyFont="1" applyFill="1" applyBorder="1" applyAlignment="1">
      <alignment horizontal="right" vertical="center"/>
    </xf>
    <xf numFmtId="3" fontId="15" fillId="32" borderId="13" xfId="0" applyNumberFormat="1" applyFont="1" applyFill="1" applyBorder="1" applyAlignment="1" quotePrefix="1">
      <alignment horizontal="right" vertical="center"/>
    </xf>
    <xf numFmtId="171" fontId="15" fillId="32" borderId="13" xfId="43" applyFont="1" applyFill="1" applyBorder="1" applyAlignment="1" quotePrefix="1">
      <alignment horizontal="right" vertical="center"/>
    </xf>
    <xf numFmtId="3" fontId="15" fillId="33" borderId="13" xfId="0" applyNumberFormat="1" applyFont="1" applyFill="1" applyBorder="1" applyAlignment="1">
      <alignment horizontal="right" vertical="center"/>
    </xf>
    <xf numFmtId="3" fontId="15" fillId="33" borderId="13" xfId="0" applyNumberFormat="1" applyFont="1" applyFill="1" applyBorder="1" applyAlignment="1" quotePrefix="1">
      <alignment horizontal="right" vertical="center"/>
    </xf>
    <xf numFmtId="3" fontId="14" fillId="32" borderId="13" xfId="0" applyNumberFormat="1" applyFont="1" applyFill="1" applyBorder="1" applyAlignment="1">
      <alignment horizontal="right" vertical="center"/>
    </xf>
    <xf numFmtId="3" fontId="70" fillId="33" borderId="13" xfId="0" applyNumberFormat="1" applyFont="1" applyFill="1" applyBorder="1" applyAlignment="1">
      <alignment horizontal="right" vertical="center"/>
    </xf>
    <xf numFmtId="3" fontId="71" fillId="33" borderId="13" xfId="0" applyNumberFormat="1" applyFont="1" applyFill="1" applyBorder="1" applyAlignment="1" quotePrefix="1">
      <alignment horizontal="right" vertical="center"/>
    </xf>
    <xf numFmtId="184" fontId="14" fillId="32" borderId="12" xfId="43" applyNumberFormat="1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3" fontId="15" fillId="32" borderId="13" xfId="0" applyNumberFormat="1" applyFont="1" applyFill="1" applyBorder="1" applyAlignment="1">
      <alignment horizontal="center" vertical="center"/>
    </xf>
    <xf numFmtId="184" fontId="12" fillId="32" borderId="13" xfId="43" applyNumberFormat="1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184" fontId="10" fillId="32" borderId="16" xfId="43" applyNumberFormat="1" applyFont="1" applyFill="1" applyBorder="1" applyAlignment="1">
      <alignment horizontal="center" vertical="center"/>
    </xf>
    <xf numFmtId="184" fontId="14" fillId="32" borderId="13" xfId="43" applyNumberFormat="1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171" fontId="13" fillId="32" borderId="13" xfId="43" applyFont="1" applyFill="1" applyBorder="1" applyAlignment="1">
      <alignment horizontal="right" vertical="center"/>
    </xf>
    <xf numFmtId="4" fontId="13" fillId="32" borderId="13" xfId="0" applyNumberFormat="1" applyFont="1" applyFill="1" applyBorder="1" applyAlignment="1">
      <alignment horizontal="right" vertical="center"/>
    </xf>
    <xf numFmtId="0" fontId="28" fillId="32" borderId="0" xfId="0" applyFont="1" applyFill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0" fillId="32" borderId="0" xfId="0" applyFont="1" applyFill="1" applyBorder="1" applyAlignment="1">
      <alignment vertical="center"/>
    </xf>
    <xf numFmtId="184" fontId="0" fillId="0" borderId="0" xfId="43" applyNumberFormat="1" applyFont="1" applyAlignment="1">
      <alignment/>
    </xf>
    <xf numFmtId="184" fontId="29" fillId="0" borderId="0" xfId="43" applyNumberFormat="1" applyFont="1" applyAlignment="1">
      <alignment/>
    </xf>
    <xf numFmtId="171" fontId="0" fillId="0" borderId="0" xfId="43" applyFont="1" applyAlignment="1">
      <alignment/>
    </xf>
    <xf numFmtId="3" fontId="16" fillId="32" borderId="0" xfId="0" applyNumberFormat="1" applyFont="1" applyFill="1" applyAlignment="1">
      <alignment horizontal="center" vertical="center"/>
    </xf>
    <xf numFmtId="0" fontId="72" fillId="32" borderId="0" xfId="0" applyFont="1" applyFill="1" applyBorder="1" applyAlignment="1">
      <alignment vertical="center"/>
    </xf>
    <xf numFmtId="184" fontId="12" fillId="32" borderId="0" xfId="0" applyNumberFormat="1" applyFont="1" applyFill="1" applyAlignment="1">
      <alignment horizontal="center" vertical="center"/>
    </xf>
    <xf numFmtId="0" fontId="13" fillId="32" borderId="0" xfId="0" applyFont="1" applyFill="1" applyAlignment="1" quotePrefix="1">
      <alignment vertical="center"/>
    </xf>
    <xf numFmtId="0" fontId="14" fillId="32" borderId="0" xfId="0" applyFont="1" applyFill="1" applyBorder="1" applyAlignment="1">
      <alignment vertical="center"/>
    </xf>
    <xf numFmtId="0" fontId="16" fillId="32" borderId="0" xfId="0" applyFont="1" applyFill="1" applyAlignment="1">
      <alignment vertical="center"/>
    </xf>
    <xf numFmtId="184" fontId="12" fillId="32" borderId="0" xfId="43" applyNumberFormat="1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27" fillId="32" borderId="11" xfId="0" applyFont="1" applyFill="1" applyBorder="1" applyAlignment="1">
      <alignment horizontal="center" vertical="center"/>
    </xf>
    <xf numFmtId="184" fontId="27" fillId="32" borderId="11" xfId="43" applyNumberFormat="1" applyFont="1" applyFill="1" applyBorder="1" applyAlignment="1">
      <alignment horizontal="center" vertical="center"/>
    </xf>
    <xf numFmtId="37" fontId="27" fillId="32" borderId="11" xfId="43" applyNumberFormat="1" applyFont="1" applyFill="1" applyBorder="1" applyAlignment="1">
      <alignment horizontal="center" vertical="center"/>
    </xf>
    <xf numFmtId="2" fontId="31" fillId="32" borderId="12" xfId="0" applyNumberFormat="1" applyFont="1" applyFill="1" applyBorder="1" applyAlignment="1">
      <alignment horizontal="left" vertical="center"/>
    </xf>
    <xf numFmtId="1" fontId="32" fillId="32" borderId="12" xfId="0" applyNumberFormat="1" applyFont="1" applyFill="1" applyBorder="1" applyAlignment="1" quotePrefix="1">
      <alignment horizontal="center" vertical="center"/>
    </xf>
    <xf numFmtId="2" fontId="31" fillId="32" borderId="12" xfId="0" applyNumberFormat="1" applyFont="1" applyFill="1" applyBorder="1" applyAlignment="1">
      <alignment horizontal="center" vertical="center"/>
    </xf>
    <xf numFmtId="183" fontId="32" fillId="32" borderId="12" xfId="43" applyNumberFormat="1" applyFont="1" applyFill="1" applyBorder="1" applyAlignment="1">
      <alignment horizontal="center" vertical="center"/>
    </xf>
    <xf numFmtId="184" fontId="31" fillId="32" borderId="12" xfId="43" applyNumberFormat="1" applyFont="1" applyFill="1" applyBorder="1" applyAlignment="1">
      <alignment horizontal="center" vertical="center"/>
    </xf>
    <xf numFmtId="0" fontId="32" fillId="32" borderId="12" xfId="0" applyFont="1" applyFill="1" applyBorder="1" applyAlignment="1">
      <alignment horizontal="center" vertical="center"/>
    </xf>
    <xf numFmtId="183" fontId="31" fillId="32" borderId="12" xfId="43" applyNumberFormat="1" applyFont="1" applyFill="1" applyBorder="1" applyAlignment="1">
      <alignment horizontal="center" vertical="center"/>
    </xf>
    <xf numFmtId="2" fontId="31" fillId="32" borderId="13" xfId="0" applyNumberFormat="1" applyFont="1" applyFill="1" applyBorder="1" applyAlignment="1">
      <alignment horizontal="left" vertical="center"/>
    </xf>
    <xf numFmtId="0" fontId="31" fillId="32" borderId="13" xfId="0" applyFont="1" applyFill="1" applyBorder="1" applyAlignment="1">
      <alignment horizontal="center" vertical="center"/>
    </xf>
    <xf numFmtId="2" fontId="31" fillId="32" borderId="13" xfId="0" applyNumberFormat="1" applyFont="1" applyFill="1" applyBorder="1" applyAlignment="1">
      <alignment horizontal="center" vertical="center"/>
    </xf>
    <xf numFmtId="3" fontId="31" fillId="32" borderId="13" xfId="0" applyNumberFormat="1" applyFont="1" applyFill="1" applyBorder="1" applyAlignment="1">
      <alignment horizontal="center" vertical="center"/>
    </xf>
    <xf numFmtId="0" fontId="32" fillId="32" borderId="13" xfId="0" applyFont="1" applyFill="1" applyBorder="1" applyAlignment="1">
      <alignment horizontal="center" vertical="center"/>
    </xf>
    <xf numFmtId="2" fontId="32" fillId="32" borderId="13" xfId="0" applyNumberFormat="1" applyFont="1" applyFill="1" applyBorder="1" applyAlignment="1">
      <alignment horizontal="left" vertical="center"/>
    </xf>
    <xf numFmtId="0" fontId="32" fillId="32" borderId="13" xfId="0" applyFont="1" applyFill="1" applyBorder="1" applyAlignment="1" quotePrefix="1">
      <alignment horizontal="center" vertical="center"/>
    </xf>
    <xf numFmtId="2" fontId="32" fillId="32" borderId="13" xfId="0" applyNumberFormat="1" applyFont="1" applyFill="1" applyBorder="1" applyAlignment="1">
      <alignment horizontal="center" vertical="center"/>
    </xf>
    <xf numFmtId="183" fontId="32" fillId="32" borderId="13" xfId="43" applyNumberFormat="1" applyFont="1" applyFill="1" applyBorder="1" applyAlignment="1">
      <alignment horizontal="center" vertical="center"/>
    </xf>
    <xf numFmtId="184" fontId="32" fillId="32" borderId="13" xfId="43" applyNumberFormat="1" applyFont="1" applyFill="1" applyBorder="1" applyAlignment="1">
      <alignment horizontal="center" vertical="center"/>
    </xf>
    <xf numFmtId="184" fontId="31" fillId="32" borderId="13" xfId="43" applyNumberFormat="1" applyFont="1" applyFill="1" applyBorder="1" applyAlignment="1">
      <alignment horizontal="center" vertical="center"/>
    </xf>
    <xf numFmtId="2" fontId="32" fillId="32" borderId="13" xfId="0" applyNumberFormat="1" applyFont="1" applyFill="1" applyBorder="1" applyAlignment="1" quotePrefix="1">
      <alignment horizontal="left" vertical="center"/>
    </xf>
    <xf numFmtId="2" fontId="32" fillId="32" borderId="13" xfId="0" applyNumberFormat="1" applyFont="1" applyFill="1" applyBorder="1" applyAlignment="1" quotePrefix="1">
      <alignment horizontal="center" vertical="center"/>
    </xf>
    <xf numFmtId="0" fontId="32" fillId="32" borderId="13" xfId="0" applyFont="1" applyFill="1" applyBorder="1" applyAlignment="1">
      <alignment horizontal="left" vertical="center"/>
    </xf>
    <xf numFmtId="184" fontId="31" fillId="32" borderId="13" xfId="0" applyNumberFormat="1" applyFont="1" applyFill="1" applyBorder="1" applyAlignment="1">
      <alignment horizontal="center" vertical="center"/>
    </xf>
    <xf numFmtId="183" fontId="31" fillId="32" borderId="13" xfId="43" applyNumberFormat="1" applyFont="1" applyFill="1" applyBorder="1" applyAlignment="1">
      <alignment horizontal="center" vertical="center"/>
    </xf>
    <xf numFmtId="184" fontId="32" fillId="32" borderId="13" xfId="0" applyNumberFormat="1" applyFont="1" applyFill="1" applyBorder="1" applyAlignment="1">
      <alignment horizontal="center" vertical="center"/>
    </xf>
    <xf numFmtId="2" fontId="32" fillId="32" borderId="13" xfId="0" applyNumberFormat="1" applyFont="1" applyFill="1" applyBorder="1" applyAlignment="1">
      <alignment horizontal="left" vertical="center" wrapText="1"/>
    </xf>
    <xf numFmtId="0" fontId="32" fillId="32" borderId="13" xfId="0" applyFont="1" applyFill="1" applyBorder="1" applyAlignment="1">
      <alignment horizontal="left" vertical="center" wrapText="1"/>
    </xf>
    <xf numFmtId="171" fontId="32" fillId="32" borderId="13" xfId="43" applyNumberFormat="1" applyFont="1" applyFill="1" applyBorder="1" applyAlignment="1">
      <alignment horizontal="center" vertical="center"/>
    </xf>
    <xf numFmtId="2" fontId="32" fillId="32" borderId="16" xfId="0" applyNumberFormat="1" applyFont="1" applyFill="1" applyBorder="1" applyAlignment="1">
      <alignment horizontal="left" vertical="center"/>
    </xf>
    <xf numFmtId="0" fontId="32" fillId="32" borderId="16" xfId="0" applyFont="1" applyFill="1" applyBorder="1" applyAlignment="1" quotePrefix="1">
      <alignment horizontal="center" vertical="center"/>
    </xf>
    <xf numFmtId="2" fontId="32" fillId="32" borderId="16" xfId="0" applyNumberFormat="1" applyFont="1" applyFill="1" applyBorder="1" applyAlignment="1">
      <alignment horizontal="center" vertical="center"/>
    </xf>
    <xf numFmtId="184" fontId="32" fillId="32" borderId="16" xfId="43" applyNumberFormat="1" applyFont="1" applyFill="1" applyBorder="1" applyAlignment="1">
      <alignment horizontal="center" vertical="center"/>
    </xf>
    <xf numFmtId="184" fontId="31" fillId="32" borderId="16" xfId="43" applyNumberFormat="1" applyFont="1" applyFill="1" applyBorder="1" applyAlignment="1">
      <alignment horizontal="center" vertical="center"/>
    </xf>
    <xf numFmtId="0" fontId="32" fillId="32" borderId="16" xfId="0" applyFont="1" applyFill="1" applyBorder="1" applyAlignment="1">
      <alignment horizontal="center" vertical="center"/>
    </xf>
    <xf numFmtId="184" fontId="33" fillId="32" borderId="13" xfId="43" applyNumberFormat="1" applyFont="1" applyFill="1" applyBorder="1" applyAlignment="1">
      <alignment horizontal="center" vertical="center"/>
    </xf>
    <xf numFmtId="184" fontId="16" fillId="32" borderId="18" xfId="43" applyNumberFormat="1" applyFont="1" applyFill="1" applyBorder="1" applyAlignment="1">
      <alignment horizontal="center" vertical="center"/>
    </xf>
    <xf numFmtId="184" fontId="16" fillId="32" borderId="0" xfId="43" applyNumberFormat="1" applyFont="1" applyFill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14" fillId="32" borderId="20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14" fillId="32" borderId="21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4" fillId="32" borderId="11" xfId="0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183" fontId="14" fillId="32" borderId="19" xfId="43" applyNumberFormat="1" applyFont="1" applyFill="1" applyBorder="1" applyAlignment="1">
      <alignment horizontal="center" vertical="center"/>
    </xf>
    <xf numFmtId="183" fontId="14" fillId="32" borderId="20" xfId="43" applyNumberFormat="1" applyFont="1" applyFill="1" applyBorder="1" applyAlignment="1">
      <alignment horizontal="center" vertical="center"/>
    </xf>
    <xf numFmtId="183" fontId="14" fillId="32" borderId="21" xfId="43" applyNumberFormat="1" applyFont="1" applyFill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3" fontId="15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3" fontId="16" fillId="32" borderId="0" xfId="0" applyNumberFormat="1" applyFont="1" applyFill="1" applyAlignment="1">
      <alignment horizontal="center" vertical="center"/>
    </xf>
    <xf numFmtId="183" fontId="14" fillId="32" borderId="11" xfId="43" applyNumberFormat="1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left" vertical="center" wrapText="1"/>
    </xf>
    <xf numFmtId="0" fontId="30" fillId="32" borderId="19" xfId="0" applyFont="1" applyFill="1" applyBorder="1" applyAlignment="1">
      <alignment horizontal="center" vertical="center" wrapText="1"/>
    </xf>
    <xf numFmtId="0" fontId="30" fillId="32" borderId="20" xfId="0" applyFont="1" applyFill="1" applyBorder="1" applyAlignment="1">
      <alignment horizontal="center" vertical="center" wrapText="1"/>
    </xf>
    <xf numFmtId="0" fontId="30" fillId="32" borderId="21" xfId="0" applyFont="1" applyFill="1" applyBorder="1" applyAlignment="1">
      <alignment horizontal="center" vertical="center" wrapText="1"/>
    </xf>
    <xf numFmtId="183" fontId="30" fillId="32" borderId="19" xfId="43" applyNumberFormat="1" applyFont="1" applyFill="1" applyBorder="1" applyAlignment="1">
      <alignment horizontal="center" vertical="center"/>
    </xf>
    <xf numFmtId="183" fontId="30" fillId="32" borderId="20" xfId="43" applyNumberFormat="1" applyFont="1" applyFill="1" applyBorder="1" applyAlignment="1">
      <alignment horizontal="center" vertical="center"/>
    </xf>
    <xf numFmtId="183" fontId="30" fillId="32" borderId="21" xfId="43" applyNumberFormat="1" applyFont="1" applyFill="1" applyBorder="1" applyAlignment="1">
      <alignment horizontal="center" vertical="center"/>
    </xf>
    <xf numFmtId="183" fontId="30" fillId="32" borderId="19" xfId="43" applyNumberFormat="1" applyFont="1" applyFill="1" applyBorder="1" applyAlignment="1">
      <alignment horizontal="center" vertical="center" wrapText="1"/>
    </xf>
    <xf numFmtId="183" fontId="30" fillId="32" borderId="20" xfId="43" applyNumberFormat="1" applyFont="1" applyFill="1" applyBorder="1" applyAlignment="1">
      <alignment horizontal="center" vertical="center" wrapText="1"/>
    </xf>
    <xf numFmtId="183" fontId="30" fillId="32" borderId="21" xfId="43" applyNumberFormat="1" applyFont="1" applyFill="1" applyBorder="1" applyAlignment="1">
      <alignment horizontal="center" vertical="center" wrapText="1"/>
    </xf>
    <xf numFmtId="184" fontId="30" fillId="32" borderId="19" xfId="43" applyNumberFormat="1" applyFont="1" applyFill="1" applyBorder="1" applyAlignment="1">
      <alignment horizontal="center" vertical="center"/>
    </xf>
    <xf numFmtId="184" fontId="30" fillId="32" borderId="20" xfId="43" applyNumberFormat="1" applyFont="1" applyFill="1" applyBorder="1" applyAlignment="1">
      <alignment horizontal="center" vertical="center"/>
    </xf>
    <xf numFmtId="184" fontId="30" fillId="32" borderId="21" xfId="43" applyNumberFormat="1" applyFont="1" applyFill="1" applyBorder="1" applyAlignment="1">
      <alignment horizontal="center" vertical="center"/>
    </xf>
    <xf numFmtId="0" fontId="13" fillId="32" borderId="0" xfId="0" applyFont="1" applyFill="1" applyAlignment="1" quotePrefix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183" fontId="30" fillId="32" borderId="11" xfId="43" applyNumberFormat="1" applyFont="1" applyFill="1" applyBorder="1" applyAlignment="1">
      <alignment horizontal="center" vertical="center" wrapText="1"/>
    </xf>
    <xf numFmtId="183" fontId="11" fillId="32" borderId="0" xfId="43" applyNumberFormat="1" applyFont="1" applyFill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16" fillId="32" borderId="0" xfId="0" applyFont="1" applyFill="1" applyAlignment="1">
      <alignment horizontal="center"/>
    </xf>
    <xf numFmtId="0" fontId="18" fillId="32" borderId="22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9">
      <pane xSplit="5" ySplit="7" topLeftCell="F16" activePane="bottomRight" state="frozen"/>
      <selection pane="topLeft" activeCell="A9" sqref="A9"/>
      <selection pane="topRight" activeCell="F9" sqref="F9"/>
      <selection pane="bottomLeft" activeCell="A16" sqref="A16"/>
      <selection pane="bottomRight" activeCell="I23" sqref="I23"/>
    </sheetView>
  </sheetViews>
  <sheetFormatPr defaultColWidth="8.72265625" defaultRowHeight="16.5"/>
  <cols>
    <col min="1" max="1" width="28.8125" style="11" customWidth="1"/>
    <col min="2" max="2" width="6.453125" style="5" customWidth="1"/>
    <col min="3" max="3" width="9.6328125" style="5" customWidth="1"/>
    <col min="4" max="5" width="9.6328125" style="5" hidden="1" customWidth="1"/>
    <col min="6" max="6" width="6.99609375" style="5" customWidth="1"/>
    <col min="7" max="7" width="9.8125" style="5" customWidth="1"/>
    <col min="8" max="8" width="7.8125" style="5" customWidth="1"/>
    <col min="9" max="9" width="9.8125" style="5" customWidth="1"/>
    <col min="10" max="10" width="7.54296875" style="5" customWidth="1"/>
    <col min="11" max="11" width="10.0859375" style="5" customWidth="1"/>
    <col min="12" max="12" width="7.8125" style="5" customWidth="1"/>
    <col min="13" max="13" width="10.36328125" style="5" customWidth="1"/>
    <col min="14" max="14" width="8.0859375" style="9" customWidth="1"/>
    <col min="15" max="15" width="9.8125" style="9" customWidth="1"/>
    <col min="16" max="16" width="10.0859375" style="29" customWidth="1"/>
    <col min="17" max="17" width="12.6328125" style="29" bestFit="1" customWidth="1"/>
    <col min="18" max="16384" width="8.90625" style="5" customWidth="1"/>
  </cols>
  <sheetData>
    <row r="1" spans="1:16" ht="21" customHeight="1" hidden="1">
      <c r="A1" s="8" t="s">
        <v>26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P1" s="5"/>
    </row>
    <row r="2" spans="1:16" ht="21" customHeight="1" hidden="1">
      <c r="A2" s="10" t="s">
        <v>27</v>
      </c>
      <c r="B2" s="178" t="s">
        <v>23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 t="s">
        <v>5</v>
      </c>
      <c r="N2" s="180"/>
      <c r="O2" s="180"/>
      <c r="P2" s="5"/>
    </row>
    <row r="3" spans="1:16" ht="18.75" customHeight="1" hidden="1">
      <c r="A3" s="11" t="s">
        <v>28</v>
      </c>
      <c r="B3" s="182" t="s">
        <v>142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1" t="s">
        <v>6</v>
      </c>
      <c r="N3" s="181"/>
      <c r="O3" s="181"/>
      <c r="P3" s="5"/>
    </row>
    <row r="4" spans="1:16" ht="17.25" customHeight="1" hidden="1">
      <c r="A4" s="11" t="s">
        <v>29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0" t="s">
        <v>7</v>
      </c>
      <c r="N4" s="180"/>
      <c r="O4" s="180"/>
      <c r="P4" s="5"/>
    </row>
    <row r="5" spans="1:16" ht="16.5" customHeight="1" hidden="1">
      <c r="A5" s="11" t="s">
        <v>30</v>
      </c>
      <c r="M5" s="194" t="s">
        <v>8</v>
      </c>
      <c r="N5" s="194"/>
      <c r="O5" s="194"/>
      <c r="P5" s="5"/>
    </row>
    <row r="6" spans="1:16" ht="16.5" customHeight="1" hidden="1">
      <c r="A6" s="11" t="s">
        <v>31</v>
      </c>
      <c r="M6" s="13"/>
      <c r="N6" s="78"/>
      <c r="P6" s="5"/>
    </row>
    <row r="7" spans="1:16" ht="16.5" customHeight="1" hidden="1">
      <c r="A7" s="11" t="s">
        <v>32</v>
      </c>
      <c r="M7" s="13"/>
      <c r="N7" s="78"/>
      <c r="P7" s="5"/>
    </row>
    <row r="8" spans="1:16" ht="16.5" customHeight="1" hidden="1">
      <c r="A8" s="11" t="s">
        <v>139</v>
      </c>
      <c r="M8" s="13"/>
      <c r="N8" s="78"/>
      <c r="P8" s="5"/>
    </row>
    <row r="9" spans="13:16" ht="16.5" customHeight="1">
      <c r="M9" s="14"/>
      <c r="N9" s="79"/>
      <c r="P9" s="5"/>
    </row>
    <row r="10" spans="1:18" s="12" customFormat="1" ht="21" customHeight="1">
      <c r="A10" s="184"/>
      <c r="B10" s="185" t="s">
        <v>9</v>
      </c>
      <c r="C10" s="185" t="s">
        <v>10</v>
      </c>
      <c r="D10" s="175" t="s">
        <v>138</v>
      </c>
      <c r="E10" s="175"/>
      <c r="F10" s="175" t="s">
        <v>132</v>
      </c>
      <c r="G10" s="175"/>
      <c r="H10" s="175" t="s">
        <v>134</v>
      </c>
      <c r="I10" s="175"/>
      <c r="J10" s="175" t="s">
        <v>133</v>
      </c>
      <c r="K10" s="175"/>
      <c r="L10" s="175" t="s">
        <v>11</v>
      </c>
      <c r="M10" s="177"/>
      <c r="N10" s="177" t="s">
        <v>131</v>
      </c>
      <c r="O10" s="175"/>
      <c r="P10" s="76"/>
      <c r="Q10" s="29"/>
      <c r="R10" s="5"/>
    </row>
    <row r="11" spans="1:18" s="12" customFormat="1" ht="51.75" customHeight="1">
      <c r="A11" s="184"/>
      <c r="B11" s="186"/>
      <c r="C11" s="186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76"/>
      <c r="Q11" s="29"/>
      <c r="R11" s="5"/>
    </row>
    <row r="12" spans="1:18" s="12" customFormat="1" ht="9.75" customHeight="1">
      <c r="A12" s="184"/>
      <c r="B12" s="186"/>
      <c r="C12" s="186"/>
      <c r="D12" s="174" t="s">
        <v>12</v>
      </c>
      <c r="E12" s="175" t="s">
        <v>13</v>
      </c>
      <c r="F12" s="174" t="s">
        <v>12</v>
      </c>
      <c r="G12" s="175" t="s">
        <v>13</v>
      </c>
      <c r="H12" s="174" t="s">
        <v>12</v>
      </c>
      <c r="I12" s="175" t="s">
        <v>13</v>
      </c>
      <c r="J12" s="171" t="s">
        <v>12</v>
      </c>
      <c r="K12" s="175" t="s">
        <v>13</v>
      </c>
      <c r="L12" s="171" t="s">
        <v>12</v>
      </c>
      <c r="M12" s="175" t="s">
        <v>13</v>
      </c>
      <c r="N12" s="188" t="s">
        <v>12</v>
      </c>
      <c r="O12" s="196" t="s">
        <v>13</v>
      </c>
      <c r="P12" s="76"/>
      <c r="Q12" s="29"/>
      <c r="R12" s="5"/>
    </row>
    <row r="13" spans="1:18" s="12" customFormat="1" ht="6.75" customHeight="1">
      <c r="A13" s="184"/>
      <c r="B13" s="186"/>
      <c r="C13" s="186"/>
      <c r="D13" s="174"/>
      <c r="E13" s="175"/>
      <c r="F13" s="174"/>
      <c r="G13" s="175"/>
      <c r="H13" s="174"/>
      <c r="I13" s="175"/>
      <c r="J13" s="172"/>
      <c r="K13" s="175"/>
      <c r="L13" s="172"/>
      <c r="M13" s="175"/>
      <c r="N13" s="189"/>
      <c r="O13" s="196"/>
      <c r="P13" s="76"/>
      <c r="Q13" s="29"/>
      <c r="R13" s="5"/>
    </row>
    <row r="14" spans="1:18" s="12" customFormat="1" ht="36" customHeight="1">
      <c r="A14" s="184"/>
      <c r="B14" s="177"/>
      <c r="C14" s="177"/>
      <c r="D14" s="174"/>
      <c r="E14" s="175"/>
      <c r="F14" s="174"/>
      <c r="G14" s="175"/>
      <c r="H14" s="174"/>
      <c r="I14" s="175"/>
      <c r="J14" s="173"/>
      <c r="K14" s="175"/>
      <c r="L14" s="173"/>
      <c r="M14" s="175"/>
      <c r="N14" s="190"/>
      <c r="O14" s="196"/>
      <c r="P14" s="169" t="s">
        <v>143</v>
      </c>
      <c r="Q14" s="170"/>
      <c r="R14" s="5"/>
    </row>
    <row r="15" spans="1:17" ht="15.75" customHeight="1">
      <c r="A15" s="16" t="s">
        <v>0</v>
      </c>
      <c r="B15" s="17" t="s">
        <v>1</v>
      </c>
      <c r="C15" s="17" t="s">
        <v>3</v>
      </c>
      <c r="D15" s="17"/>
      <c r="E15" s="17"/>
      <c r="F15" s="15">
        <v>1</v>
      </c>
      <c r="G15" s="15">
        <v>2</v>
      </c>
      <c r="H15" s="15">
        <v>3</v>
      </c>
      <c r="I15" s="15">
        <v>4</v>
      </c>
      <c r="J15" s="15">
        <v>5</v>
      </c>
      <c r="K15" s="15">
        <v>6</v>
      </c>
      <c r="L15" s="15">
        <v>7</v>
      </c>
      <c r="M15" s="15">
        <v>8</v>
      </c>
      <c r="N15" s="77">
        <v>9</v>
      </c>
      <c r="O15" s="18">
        <v>10</v>
      </c>
      <c r="P15" s="29" t="s">
        <v>12</v>
      </c>
      <c r="Q15" s="29" t="s">
        <v>137</v>
      </c>
    </row>
    <row r="16" spans="1:18" s="6" customFormat="1" ht="21.75" customHeight="1">
      <c r="A16" s="19" t="s">
        <v>33</v>
      </c>
      <c r="B16" s="48" t="s">
        <v>34</v>
      </c>
      <c r="C16" s="49" t="s">
        <v>4</v>
      </c>
      <c r="D16" s="85"/>
      <c r="E16" s="86">
        <v>864813</v>
      </c>
      <c r="F16" s="50"/>
      <c r="G16" s="46">
        <v>1048481</v>
      </c>
      <c r="H16" s="50"/>
      <c r="I16" s="46">
        <v>2897215</v>
      </c>
      <c r="J16" s="51"/>
      <c r="K16" s="35">
        <v>1085178</v>
      </c>
      <c r="L16" s="36"/>
      <c r="M16" s="35">
        <f>+I16+K16</f>
        <v>3982393</v>
      </c>
      <c r="N16" s="80"/>
      <c r="O16" s="81">
        <f>+M16/Q16*100</f>
        <v>122.38247355991217</v>
      </c>
      <c r="P16" s="103"/>
      <c r="Q16" s="103">
        <v>3254055</v>
      </c>
      <c r="R16" s="104"/>
    </row>
    <row r="17" spans="1:18" s="21" customFormat="1" ht="20.25" customHeight="1">
      <c r="A17" s="20" t="s">
        <v>14</v>
      </c>
      <c r="B17" s="54"/>
      <c r="C17" s="55"/>
      <c r="D17" s="87"/>
      <c r="E17" s="88"/>
      <c r="F17" s="56"/>
      <c r="G17" s="57"/>
      <c r="H17" s="57"/>
      <c r="I17" s="57"/>
      <c r="J17" s="57"/>
      <c r="K17" s="57"/>
      <c r="L17" s="57"/>
      <c r="M17" s="57"/>
      <c r="N17" s="53"/>
      <c r="O17" s="53"/>
      <c r="P17" s="91"/>
      <c r="Q17" s="47"/>
      <c r="R17" s="52"/>
    </row>
    <row r="18" spans="1:18" s="6" customFormat="1" ht="20.25" customHeight="1">
      <c r="A18" s="23" t="s">
        <v>15</v>
      </c>
      <c r="B18" s="63" t="s">
        <v>35</v>
      </c>
      <c r="C18" s="58" t="s">
        <v>4</v>
      </c>
      <c r="D18" s="89"/>
      <c r="E18" s="90">
        <v>33268</v>
      </c>
      <c r="F18" s="62"/>
      <c r="G18" s="59"/>
      <c r="H18" s="59"/>
      <c r="I18" s="59"/>
      <c r="J18" s="47"/>
      <c r="K18" s="59"/>
      <c r="L18" s="47"/>
      <c r="M18" s="37"/>
      <c r="N18" s="60"/>
      <c r="O18" s="60"/>
      <c r="P18" s="91"/>
      <c r="Q18" s="91"/>
      <c r="R18" s="105"/>
    </row>
    <row r="19" spans="1:18" s="6" customFormat="1" ht="20.25" customHeight="1" hidden="1">
      <c r="A19" s="82" t="s">
        <v>135</v>
      </c>
      <c r="B19" s="63"/>
      <c r="C19" s="58"/>
      <c r="D19" s="89"/>
      <c r="E19" s="90"/>
      <c r="F19" s="62"/>
      <c r="G19" s="59"/>
      <c r="H19" s="62"/>
      <c r="I19" s="59"/>
      <c r="J19" s="47"/>
      <c r="K19" s="59"/>
      <c r="L19" s="47"/>
      <c r="M19" s="59"/>
      <c r="N19" s="60"/>
      <c r="O19" s="60"/>
      <c r="P19" s="106"/>
      <c r="Q19" s="91"/>
      <c r="R19" s="105"/>
    </row>
    <row r="20" spans="1:18" s="6" customFormat="1" ht="20.25" customHeight="1" hidden="1">
      <c r="A20" s="82" t="s">
        <v>136</v>
      </c>
      <c r="B20" s="63"/>
      <c r="C20" s="58"/>
      <c r="D20" s="89"/>
      <c r="E20" s="91"/>
      <c r="F20" s="62"/>
      <c r="G20" s="59"/>
      <c r="H20" s="62"/>
      <c r="I20" s="59"/>
      <c r="J20" s="47"/>
      <c r="K20" s="59"/>
      <c r="L20" s="47"/>
      <c r="M20" s="59"/>
      <c r="N20" s="60"/>
      <c r="O20" s="60"/>
      <c r="P20" s="106"/>
      <c r="Q20" s="91"/>
      <c r="R20" s="105"/>
    </row>
    <row r="21" spans="1:18" s="6" customFormat="1" ht="18" customHeight="1">
      <c r="A21" s="23" t="s">
        <v>16</v>
      </c>
      <c r="B21" s="63" t="s">
        <v>36</v>
      </c>
      <c r="C21" s="61" t="s">
        <v>40</v>
      </c>
      <c r="D21" s="89"/>
      <c r="E21" s="90">
        <v>89</v>
      </c>
      <c r="F21" s="62"/>
      <c r="G21" s="59"/>
      <c r="H21" s="62"/>
      <c r="I21" s="59"/>
      <c r="J21" s="47"/>
      <c r="K21" s="59"/>
      <c r="L21" s="47"/>
      <c r="M21" s="37"/>
      <c r="N21" s="60"/>
      <c r="O21" s="60"/>
      <c r="P21" s="91"/>
      <c r="Q21" s="91"/>
      <c r="R21" s="105"/>
    </row>
    <row r="22" spans="1:18" s="6" customFormat="1" ht="18" customHeight="1">
      <c r="A22" s="23" t="s">
        <v>17</v>
      </c>
      <c r="B22" s="63" t="s">
        <v>37</v>
      </c>
      <c r="C22" s="61" t="s">
        <v>40</v>
      </c>
      <c r="D22" s="89"/>
      <c r="E22" s="91"/>
      <c r="F22" s="62"/>
      <c r="G22" s="47"/>
      <c r="H22" s="62"/>
      <c r="I22" s="47"/>
      <c r="J22" s="47"/>
      <c r="K22" s="59">
        <f>+K16-K25</f>
        <v>0</v>
      </c>
      <c r="L22" s="47"/>
      <c r="M22" s="59"/>
      <c r="N22" s="60"/>
      <c r="O22" s="60"/>
      <c r="P22" s="91"/>
      <c r="Q22" s="91"/>
      <c r="R22" s="105"/>
    </row>
    <row r="23" spans="1:18" ht="18.75" customHeight="1">
      <c r="A23" s="22" t="s">
        <v>18</v>
      </c>
      <c r="B23" s="63" t="s">
        <v>38</v>
      </c>
      <c r="C23" s="61" t="s">
        <v>40</v>
      </c>
      <c r="D23" s="92"/>
      <c r="E23" s="91">
        <v>103263</v>
      </c>
      <c r="F23" s="62"/>
      <c r="G23" s="59"/>
      <c r="H23" s="62"/>
      <c r="I23" s="59"/>
      <c r="J23" s="47"/>
      <c r="K23" s="59"/>
      <c r="L23" s="47"/>
      <c r="M23" s="37"/>
      <c r="N23" s="60"/>
      <c r="O23" s="60"/>
      <c r="P23" s="91"/>
      <c r="Q23" s="107"/>
      <c r="R23" s="108"/>
    </row>
    <row r="24" spans="1:18" ht="18" customHeight="1">
      <c r="A24" s="22" t="s">
        <v>19</v>
      </c>
      <c r="B24" s="63" t="s">
        <v>39</v>
      </c>
      <c r="C24" s="61" t="s">
        <v>40</v>
      </c>
      <c r="E24" s="29">
        <v>728193</v>
      </c>
      <c r="F24" s="62"/>
      <c r="G24" s="47">
        <v>898115</v>
      </c>
      <c r="H24" s="62"/>
      <c r="I24" s="47">
        <v>2515465</v>
      </c>
      <c r="J24" s="47"/>
      <c r="K24" s="38"/>
      <c r="L24" s="39"/>
      <c r="M24" s="37"/>
      <c r="N24" s="60"/>
      <c r="O24" s="60"/>
      <c r="P24" s="91"/>
      <c r="Q24" s="107">
        <v>2856820</v>
      </c>
      <c r="R24" s="108"/>
    </row>
    <row r="25" spans="1:18" s="6" customFormat="1" ht="18.75" customHeight="1">
      <c r="A25" s="20" t="s">
        <v>41</v>
      </c>
      <c r="B25" s="52"/>
      <c r="C25" s="58"/>
      <c r="F25" s="62"/>
      <c r="G25" s="57">
        <f>SUM(G26:G69)</f>
        <v>1048481</v>
      </c>
      <c r="H25" s="57"/>
      <c r="I25" s="57">
        <f>SUM(I26:I69)</f>
        <v>2897215</v>
      </c>
      <c r="J25" s="57"/>
      <c r="K25" s="57">
        <f>SUM(K26:K69)</f>
        <v>1085178</v>
      </c>
      <c r="L25" s="57"/>
      <c r="M25" s="57">
        <f>SUM(M26:M69)</f>
        <v>3982393</v>
      </c>
      <c r="N25" s="53"/>
      <c r="O25" s="81">
        <f>+M25/Q25*100</f>
        <v>122.38247355991217</v>
      </c>
      <c r="P25" s="57"/>
      <c r="Q25" s="110">
        <f>SUM(Q26:Q69)</f>
        <v>3254055</v>
      </c>
      <c r="R25" s="105"/>
    </row>
    <row r="26" spans="1:18" s="6" customFormat="1" ht="17.25" customHeight="1">
      <c r="A26" s="23" t="s">
        <v>73</v>
      </c>
      <c r="B26" s="63" t="s">
        <v>42</v>
      </c>
      <c r="C26" s="58" t="s">
        <v>4</v>
      </c>
      <c r="D26" s="93"/>
      <c r="E26" s="93">
        <v>10795</v>
      </c>
      <c r="F26" s="38"/>
      <c r="G26" s="38">
        <v>12544</v>
      </c>
      <c r="H26" s="38"/>
      <c r="I26" s="38">
        <v>34402</v>
      </c>
      <c r="J26" s="40"/>
      <c r="K26" s="38">
        <v>12983</v>
      </c>
      <c r="L26" s="40"/>
      <c r="M26" s="38">
        <f>+I26+K26</f>
        <v>47385</v>
      </c>
      <c r="N26" s="60"/>
      <c r="O26" s="81">
        <f>+M26/Q26*100</f>
        <v>189.74492451847996</v>
      </c>
      <c r="P26" s="91"/>
      <c r="Q26" s="91">
        <v>24973</v>
      </c>
      <c r="R26" s="105"/>
    </row>
    <row r="27" spans="1:18" s="6" customFormat="1" ht="15" customHeight="1">
      <c r="A27" s="23" t="s">
        <v>74</v>
      </c>
      <c r="B27" s="63" t="s">
        <v>43</v>
      </c>
      <c r="C27" s="61" t="s">
        <v>40</v>
      </c>
      <c r="D27" s="93"/>
      <c r="E27" s="94"/>
      <c r="F27" s="38"/>
      <c r="G27" s="37"/>
      <c r="H27" s="38"/>
      <c r="I27" s="37"/>
      <c r="J27" s="38"/>
      <c r="K27" s="37"/>
      <c r="L27" s="38"/>
      <c r="M27" s="38"/>
      <c r="N27" s="60"/>
      <c r="O27" s="42"/>
      <c r="P27" s="105"/>
      <c r="Q27" s="91"/>
      <c r="R27" s="105"/>
    </row>
    <row r="28" spans="1:18" s="6" customFormat="1" ht="15" customHeight="1">
      <c r="A28" s="23" t="s">
        <v>75</v>
      </c>
      <c r="B28" s="63" t="s">
        <v>44</v>
      </c>
      <c r="C28" s="58" t="s">
        <v>20</v>
      </c>
      <c r="D28" s="95">
        <v>1738</v>
      </c>
      <c r="E28" s="95">
        <v>11475</v>
      </c>
      <c r="F28" s="43">
        <v>2263</v>
      </c>
      <c r="G28" s="43">
        <v>14533</v>
      </c>
      <c r="H28" s="43">
        <v>5629</v>
      </c>
      <c r="I28" s="43">
        <v>35278</v>
      </c>
      <c r="J28" s="38">
        <v>2342</v>
      </c>
      <c r="K28" s="37">
        <v>15042</v>
      </c>
      <c r="L28" s="38">
        <f>+H28+J28</f>
        <v>7971</v>
      </c>
      <c r="M28" s="38">
        <f>+I28+K28</f>
        <v>50320</v>
      </c>
      <c r="N28" s="83"/>
      <c r="O28" s="81">
        <f>+M28/Q28*100</f>
        <v>160.95189355168884</v>
      </c>
      <c r="P28" s="91">
        <v>5315</v>
      </c>
      <c r="Q28" s="91">
        <v>31264</v>
      </c>
      <c r="R28" s="105"/>
    </row>
    <row r="29" spans="1:18" s="6" customFormat="1" ht="15" customHeight="1">
      <c r="A29" s="23" t="s">
        <v>76</v>
      </c>
      <c r="B29" s="63" t="s">
        <v>45</v>
      </c>
      <c r="C29" s="58" t="s">
        <v>20</v>
      </c>
      <c r="D29" s="96">
        <v>16106</v>
      </c>
      <c r="E29" s="96">
        <v>34275</v>
      </c>
      <c r="F29" s="45">
        <v>31550</v>
      </c>
      <c r="G29" s="45">
        <v>66847</v>
      </c>
      <c r="H29" s="45">
        <v>68444</v>
      </c>
      <c r="I29" s="45">
        <v>143460</v>
      </c>
      <c r="J29" s="38">
        <v>32654</v>
      </c>
      <c r="K29" s="37">
        <v>69186</v>
      </c>
      <c r="L29" s="38">
        <f>+H29+J29</f>
        <v>101098</v>
      </c>
      <c r="M29" s="38">
        <f>+I29+K29</f>
        <v>212646</v>
      </c>
      <c r="N29" s="83"/>
      <c r="O29" s="81">
        <f>+M29/Q29*100</f>
        <v>182.150382895616</v>
      </c>
      <c r="P29" s="91">
        <v>53684</v>
      </c>
      <c r="Q29" s="91">
        <v>116742</v>
      </c>
      <c r="R29" s="105"/>
    </row>
    <row r="30" spans="1:18" s="6" customFormat="1" ht="15" customHeight="1">
      <c r="A30" s="23" t="s">
        <v>77</v>
      </c>
      <c r="B30" s="63" t="s">
        <v>46</v>
      </c>
      <c r="C30" s="61" t="s">
        <v>40</v>
      </c>
      <c r="D30" s="95"/>
      <c r="E30" s="96"/>
      <c r="F30" s="43"/>
      <c r="G30" s="45"/>
      <c r="H30" s="43"/>
      <c r="I30" s="45"/>
      <c r="J30" s="38"/>
      <c r="K30" s="38"/>
      <c r="L30" s="38"/>
      <c r="M30" s="38"/>
      <c r="N30" s="60"/>
      <c r="O30" s="42"/>
      <c r="P30" s="105"/>
      <c r="Q30" s="91"/>
      <c r="R30" s="105"/>
    </row>
    <row r="31" spans="1:18" s="6" customFormat="1" ht="15" customHeight="1">
      <c r="A31" s="23" t="s">
        <v>71</v>
      </c>
      <c r="B31" s="63" t="s">
        <v>47</v>
      </c>
      <c r="C31" s="58" t="s">
        <v>20</v>
      </c>
      <c r="D31" s="95">
        <v>195</v>
      </c>
      <c r="E31" s="96">
        <v>1501</v>
      </c>
      <c r="F31" s="43">
        <v>829</v>
      </c>
      <c r="G31" s="45">
        <v>6512</v>
      </c>
      <c r="H31" s="43">
        <v>1407</v>
      </c>
      <c r="I31" s="45">
        <v>10985</v>
      </c>
      <c r="J31" s="38">
        <v>858</v>
      </c>
      <c r="K31" s="38">
        <v>6740</v>
      </c>
      <c r="L31" s="38">
        <f>+H31+J31</f>
        <v>2265</v>
      </c>
      <c r="M31" s="38">
        <f>+I31+K31</f>
        <v>17725</v>
      </c>
      <c r="N31" s="83"/>
      <c r="O31" s="81">
        <f>+M31/Q31*100</f>
        <v>84.77616223455136</v>
      </c>
      <c r="P31" s="91">
        <v>2897</v>
      </c>
      <c r="Q31" s="91">
        <v>20908</v>
      </c>
      <c r="R31" s="105"/>
    </row>
    <row r="32" spans="1:18" s="6" customFormat="1" ht="15" customHeight="1">
      <c r="A32" s="23" t="s">
        <v>72</v>
      </c>
      <c r="B32" s="63" t="s">
        <v>48</v>
      </c>
      <c r="C32" s="61" t="s">
        <v>40</v>
      </c>
      <c r="D32" s="95"/>
      <c r="E32" s="96"/>
      <c r="F32" s="43"/>
      <c r="G32" s="45"/>
      <c r="H32" s="43"/>
      <c r="I32" s="45"/>
      <c r="J32" s="38"/>
      <c r="K32" s="37"/>
      <c r="L32" s="38"/>
      <c r="M32" s="38"/>
      <c r="N32" s="60"/>
      <c r="O32" s="42"/>
      <c r="P32" s="105"/>
      <c r="Q32" s="91"/>
      <c r="R32" s="105"/>
    </row>
    <row r="33" spans="1:18" s="6" customFormat="1" ht="15" customHeight="1">
      <c r="A33" s="23" t="s">
        <v>78</v>
      </c>
      <c r="B33" s="63" t="s">
        <v>49</v>
      </c>
      <c r="C33" s="61" t="s">
        <v>40</v>
      </c>
      <c r="D33" s="96"/>
      <c r="E33" s="97"/>
      <c r="F33" s="45"/>
      <c r="G33" s="64"/>
      <c r="H33" s="45"/>
      <c r="I33" s="64"/>
      <c r="J33" s="38"/>
      <c r="K33" s="37"/>
      <c r="L33" s="38"/>
      <c r="M33" s="38"/>
      <c r="N33" s="60"/>
      <c r="O33" s="42"/>
      <c r="P33" s="105"/>
      <c r="Q33" s="91"/>
      <c r="R33" s="105"/>
    </row>
    <row r="34" spans="1:18" s="6" customFormat="1" ht="36" customHeight="1">
      <c r="A34" s="24" t="s">
        <v>79</v>
      </c>
      <c r="B34" s="63" t="s">
        <v>50</v>
      </c>
      <c r="C34" s="58" t="s">
        <v>4</v>
      </c>
      <c r="D34" s="95"/>
      <c r="E34" s="96"/>
      <c r="F34" s="43"/>
      <c r="G34" s="45"/>
      <c r="H34" s="43"/>
      <c r="I34" s="45"/>
      <c r="J34" s="38"/>
      <c r="K34" s="37"/>
      <c r="L34" s="38"/>
      <c r="M34" s="38"/>
      <c r="N34" s="60"/>
      <c r="O34" s="42"/>
      <c r="P34" s="105"/>
      <c r="Q34" s="91"/>
      <c r="R34" s="105"/>
    </row>
    <row r="35" spans="1:18" s="6" customFormat="1" ht="15" customHeight="1">
      <c r="A35" s="23" t="s">
        <v>80</v>
      </c>
      <c r="B35" s="63" t="s">
        <v>51</v>
      </c>
      <c r="C35" s="58" t="s">
        <v>20</v>
      </c>
      <c r="D35" s="96"/>
      <c r="E35" s="96"/>
      <c r="F35" s="45"/>
      <c r="G35" s="45"/>
      <c r="H35" s="45"/>
      <c r="I35" s="45"/>
      <c r="J35" s="38"/>
      <c r="K35" s="37"/>
      <c r="L35" s="38"/>
      <c r="M35" s="38"/>
      <c r="N35" s="60"/>
      <c r="O35" s="42"/>
      <c r="P35" s="105"/>
      <c r="Q35" s="91"/>
      <c r="R35" s="105"/>
    </row>
    <row r="36" spans="1:18" s="6" customFormat="1" ht="15" customHeight="1">
      <c r="A36" s="23" t="s">
        <v>81</v>
      </c>
      <c r="B36" s="63" t="s">
        <v>52</v>
      </c>
      <c r="C36" s="58" t="s">
        <v>4</v>
      </c>
      <c r="D36" s="95"/>
      <c r="E36" s="96"/>
      <c r="F36" s="43"/>
      <c r="G36" s="45"/>
      <c r="H36" s="43"/>
      <c r="I36" s="45"/>
      <c r="J36" s="38"/>
      <c r="K36" s="37"/>
      <c r="L36" s="38"/>
      <c r="M36" s="38"/>
      <c r="N36" s="60"/>
      <c r="O36" s="42"/>
      <c r="P36" s="105"/>
      <c r="Q36" s="91"/>
      <c r="R36" s="105"/>
    </row>
    <row r="37" spans="1:18" s="6" customFormat="1" ht="15" customHeight="1">
      <c r="A37" s="23" t="s">
        <v>82</v>
      </c>
      <c r="B37" s="63" t="s">
        <v>53</v>
      </c>
      <c r="C37" s="58" t="s">
        <v>20</v>
      </c>
      <c r="D37" s="95"/>
      <c r="E37" s="96"/>
      <c r="F37" s="43"/>
      <c r="G37" s="45"/>
      <c r="H37" s="43"/>
      <c r="I37" s="45"/>
      <c r="J37" s="38"/>
      <c r="K37" s="37"/>
      <c r="L37" s="38"/>
      <c r="M37" s="38"/>
      <c r="N37" s="60"/>
      <c r="O37" s="42"/>
      <c r="P37" s="105"/>
      <c r="Q37" s="91"/>
      <c r="R37" s="105"/>
    </row>
    <row r="38" spans="1:18" s="6" customFormat="1" ht="15" customHeight="1">
      <c r="A38" s="23" t="s">
        <v>83</v>
      </c>
      <c r="B38" s="63" t="s">
        <v>54</v>
      </c>
      <c r="C38" s="58" t="s">
        <v>20</v>
      </c>
      <c r="D38" s="95"/>
      <c r="E38" s="96"/>
      <c r="F38" s="43"/>
      <c r="G38" s="45"/>
      <c r="H38" s="43"/>
      <c r="I38" s="45"/>
      <c r="J38" s="38"/>
      <c r="K38" s="37"/>
      <c r="L38" s="38"/>
      <c r="M38" s="38"/>
      <c r="N38" s="60"/>
      <c r="O38" s="42"/>
      <c r="P38" s="105"/>
      <c r="Q38" s="91"/>
      <c r="R38" s="105"/>
    </row>
    <row r="39" spans="1:18" s="6" customFormat="1" ht="15" customHeight="1">
      <c r="A39" s="23" t="s">
        <v>84</v>
      </c>
      <c r="B39" s="63" t="s">
        <v>55</v>
      </c>
      <c r="C39" s="58" t="s">
        <v>4</v>
      </c>
      <c r="D39" s="95"/>
      <c r="E39" s="96">
        <v>10505</v>
      </c>
      <c r="F39" s="43"/>
      <c r="G39" s="45">
        <v>9168</v>
      </c>
      <c r="H39" s="43"/>
      <c r="I39" s="45">
        <v>28202</v>
      </c>
      <c r="J39" s="38"/>
      <c r="K39" s="37">
        <v>9489</v>
      </c>
      <c r="L39" s="40"/>
      <c r="M39" s="38">
        <f>+I39+K39</f>
        <v>37691</v>
      </c>
      <c r="N39" s="60"/>
      <c r="O39" s="42"/>
      <c r="P39" s="91"/>
      <c r="Q39" s="91">
        <v>37601</v>
      </c>
      <c r="R39" s="105"/>
    </row>
    <row r="40" spans="1:18" s="21" customFormat="1" ht="15" customHeight="1">
      <c r="A40" s="23" t="s">
        <v>85</v>
      </c>
      <c r="B40" s="63" t="s">
        <v>56</v>
      </c>
      <c r="C40" s="61" t="s">
        <v>40</v>
      </c>
      <c r="D40" s="95"/>
      <c r="E40" s="96"/>
      <c r="F40" s="43"/>
      <c r="G40" s="45"/>
      <c r="H40" s="43"/>
      <c r="I40" s="45"/>
      <c r="J40" s="38"/>
      <c r="K40" s="37"/>
      <c r="L40" s="38"/>
      <c r="M40" s="38"/>
      <c r="N40" s="60"/>
      <c r="O40" s="42"/>
      <c r="P40" s="54"/>
      <c r="Q40" s="47"/>
      <c r="R40" s="52"/>
    </row>
    <row r="41" spans="1:18" s="21" customFormat="1" ht="15" customHeight="1">
      <c r="A41" s="23" t="s">
        <v>127</v>
      </c>
      <c r="B41" s="63" t="s">
        <v>57</v>
      </c>
      <c r="C41" s="58" t="s">
        <v>20</v>
      </c>
      <c r="D41" s="98"/>
      <c r="E41" s="99"/>
      <c r="F41" s="44"/>
      <c r="G41" s="65"/>
      <c r="H41" s="44"/>
      <c r="I41" s="65"/>
      <c r="J41" s="38"/>
      <c r="K41" s="37"/>
      <c r="L41" s="38"/>
      <c r="M41" s="38"/>
      <c r="N41" s="60"/>
      <c r="O41" s="42"/>
      <c r="P41" s="54"/>
      <c r="Q41" s="47"/>
      <c r="R41" s="52"/>
    </row>
    <row r="42" spans="1:18" s="21" customFormat="1" ht="15" customHeight="1">
      <c r="A42" s="22" t="s">
        <v>86</v>
      </c>
      <c r="B42" s="63" t="s">
        <v>58</v>
      </c>
      <c r="C42" s="58" t="s">
        <v>4</v>
      </c>
      <c r="D42" s="95"/>
      <c r="E42" s="96">
        <v>7490</v>
      </c>
      <c r="F42" s="43"/>
      <c r="G42" s="45">
        <v>9941</v>
      </c>
      <c r="H42" s="43"/>
      <c r="I42" s="45">
        <v>26680</v>
      </c>
      <c r="J42" s="38"/>
      <c r="K42" s="37">
        <v>10289</v>
      </c>
      <c r="L42" s="40"/>
      <c r="M42" s="38">
        <f>+I42+K42</f>
        <v>36969</v>
      </c>
      <c r="N42" s="60"/>
      <c r="O42" s="42"/>
      <c r="P42" s="47"/>
      <c r="Q42" s="47">
        <v>33072</v>
      </c>
      <c r="R42" s="52"/>
    </row>
    <row r="43" spans="1:18" s="21" customFormat="1" ht="15" customHeight="1">
      <c r="A43" s="22" t="s">
        <v>87</v>
      </c>
      <c r="B43" s="63" t="s">
        <v>59</v>
      </c>
      <c r="C43" s="58" t="s">
        <v>4</v>
      </c>
      <c r="D43" s="98"/>
      <c r="E43" s="99">
        <v>20170</v>
      </c>
      <c r="F43" s="44"/>
      <c r="G43" s="65">
        <v>25793</v>
      </c>
      <c r="H43" s="44"/>
      <c r="I43" s="65">
        <v>69155</v>
      </c>
      <c r="J43" s="38"/>
      <c r="K43" s="37">
        <v>26696</v>
      </c>
      <c r="L43" s="40"/>
      <c r="M43" s="38">
        <f>+I43+K43</f>
        <v>95851</v>
      </c>
      <c r="N43" s="60"/>
      <c r="O43" s="42"/>
      <c r="P43" s="47"/>
      <c r="Q43" s="47">
        <v>77446</v>
      </c>
      <c r="R43" s="52"/>
    </row>
    <row r="44" spans="1:24" s="25" customFormat="1" ht="15" customHeight="1">
      <c r="A44" s="22" t="s">
        <v>88</v>
      </c>
      <c r="B44" s="63" t="s">
        <v>60</v>
      </c>
      <c r="C44" s="58" t="s">
        <v>20</v>
      </c>
      <c r="D44" s="95">
        <v>1278</v>
      </c>
      <c r="E44" s="96">
        <v>2838</v>
      </c>
      <c r="F44" s="43">
        <v>1666</v>
      </c>
      <c r="G44" s="45">
        <v>3528</v>
      </c>
      <c r="H44" s="43">
        <v>4823</v>
      </c>
      <c r="I44" s="45">
        <v>10047</v>
      </c>
      <c r="J44" s="38">
        <v>1590</v>
      </c>
      <c r="K44" s="37">
        <v>3371</v>
      </c>
      <c r="L44" s="38"/>
      <c r="M44" s="38">
        <f>+I44+K44</f>
        <v>13418</v>
      </c>
      <c r="N44" s="60"/>
      <c r="O44" s="42"/>
      <c r="P44" s="47">
        <v>5677</v>
      </c>
      <c r="Q44" s="47">
        <v>14753</v>
      </c>
      <c r="R44" s="52"/>
      <c r="X44" s="21"/>
    </row>
    <row r="45" spans="1:18" s="26" customFormat="1" ht="15" customHeight="1">
      <c r="A45" s="22" t="s">
        <v>89</v>
      </c>
      <c r="B45" s="63" t="s">
        <v>61</v>
      </c>
      <c r="C45" s="58" t="s">
        <v>4</v>
      </c>
      <c r="D45" s="95"/>
      <c r="E45" s="95"/>
      <c r="F45" s="43"/>
      <c r="G45" s="43"/>
      <c r="H45" s="43"/>
      <c r="I45" s="43"/>
      <c r="J45" s="38"/>
      <c r="K45" s="37"/>
      <c r="L45" s="38"/>
      <c r="M45" s="38"/>
      <c r="N45" s="60"/>
      <c r="O45" s="42"/>
      <c r="P45" s="54"/>
      <c r="Q45" s="47"/>
      <c r="R45" s="52"/>
    </row>
    <row r="46" spans="1:18" s="21" customFormat="1" ht="15" customHeight="1">
      <c r="A46" s="22" t="s">
        <v>90</v>
      </c>
      <c r="B46" s="63" t="s">
        <v>62</v>
      </c>
      <c r="C46" s="58" t="s">
        <v>4</v>
      </c>
      <c r="D46" s="95"/>
      <c r="E46" s="95">
        <v>14917</v>
      </c>
      <c r="F46" s="43"/>
      <c r="G46" s="43">
        <v>15095</v>
      </c>
      <c r="H46" s="113"/>
      <c r="I46" s="43">
        <v>44618</v>
      </c>
      <c r="J46" s="38"/>
      <c r="K46" s="37">
        <v>15624</v>
      </c>
      <c r="L46" s="38"/>
      <c r="M46" s="38">
        <f>+I46+K46</f>
        <v>60242</v>
      </c>
      <c r="N46" s="60"/>
      <c r="O46" s="81">
        <f>+M46/Q46*100</f>
        <v>99.52913575759578</v>
      </c>
      <c r="P46" s="47"/>
      <c r="Q46" s="47">
        <v>60527</v>
      </c>
      <c r="R46" s="52"/>
    </row>
    <row r="47" spans="1:18" s="21" customFormat="1" ht="15" customHeight="1">
      <c r="A47" s="22" t="s">
        <v>91</v>
      </c>
      <c r="B47" s="63" t="s">
        <v>63</v>
      </c>
      <c r="C47" s="61" t="s">
        <v>40</v>
      </c>
      <c r="D47" s="95"/>
      <c r="E47" s="95"/>
      <c r="F47" s="43"/>
      <c r="G47" s="43"/>
      <c r="H47" s="112"/>
      <c r="I47" s="43"/>
      <c r="J47" s="38"/>
      <c r="K47" s="37"/>
      <c r="L47" s="38"/>
      <c r="M47" s="38"/>
      <c r="N47" s="60"/>
      <c r="O47" s="42"/>
      <c r="P47" s="54"/>
      <c r="Q47" s="47"/>
      <c r="R47" s="52"/>
    </row>
    <row r="48" spans="1:18" s="21" customFormat="1" ht="15" customHeight="1">
      <c r="A48" s="22" t="s">
        <v>92</v>
      </c>
      <c r="B48" s="63" t="s">
        <v>64</v>
      </c>
      <c r="C48" s="61" t="s">
        <v>40</v>
      </c>
      <c r="D48" s="95"/>
      <c r="E48" s="95"/>
      <c r="F48" s="43"/>
      <c r="G48" s="43"/>
      <c r="H48" s="43"/>
      <c r="I48" s="43"/>
      <c r="J48" s="38"/>
      <c r="K48" s="37"/>
      <c r="L48" s="38"/>
      <c r="M48" s="38"/>
      <c r="N48" s="60"/>
      <c r="O48" s="42"/>
      <c r="P48" s="54"/>
      <c r="Q48" s="47"/>
      <c r="R48" s="52"/>
    </row>
    <row r="49" spans="1:18" s="21" customFormat="1" ht="15" customHeight="1">
      <c r="A49" s="22" t="s">
        <v>93</v>
      </c>
      <c r="B49" s="63" t="s">
        <v>65</v>
      </c>
      <c r="C49" s="58" t="s">
        <v>4</v>
      </c>
      <c r="D49" s="95"/>
      <c r="E49" s="95">
        <v>81239</v>
      </c>
      <c r="F49" s="43"/>
      <c r="G49" s="43">
        <v>84252</v>
      </c>
      <c r="H49" s="43"/>
      <c r="I49" s="43">
        <v>217149</v>
      </c>
      <c r="J49" s="38"/>
      <c r="K49" s="37">
        <v>87200</v>
      </c>
      <c r="L49" s="40"/>
      <c r="M49" s="38">
        <f>+I49+K49</f>
        <v>304349</v>
      </c>
      <c r="N49" s="60"/>
      <c r="O49" s="81">
        <f>+M49/Q49*100</f>
        <v>122.16375254884962</v>
      </c>
      <c r="P49" s="47"/>
      <c r="Q49" s="47">
        <v>249132</v>
      </c>
      <c r="R49" s="52"/>
    </row>
    <row r="50" spans="1:18" s="21" customFormat="1" ht="15" customHeight="1">
      <c r="A50" s="22" t="s">
        <v>94</v>
      </c>
      <c r="B50" s="63" t="s">
        <v>66</v>
      </c>
      <c r="C50" s="61" t="s">
        <v>40</v>
      </c>
      <c r="D50" s="95"/>
      <c r="E50" s="95"/>
      <c r="F50" s="43"/>
      <c r="G50" s="43"/>
      <c r="H50" s="43"/>
      <c r="I50" s="43"/>
      <c r="J50" s="38"/>
      <c r="K50" s="37"/>
      <c r="L50" s="38"/>
      <c r="M50" s="38"/>
      <c r="N50" s="60"/>
      <c r="O50" s="42"/>
      <c r="P50" s="54"/>
      <c r="Q50" s="47"/>
      <c r="R50" s="52"/>
    </row>
    <row r="51" spans="1:18" s="21" customFormat="1" ht="15" customHeight="1">
      <c r="A51" s="22" t="s">
        <v>95</v>
      </c>
      <c r="B51" s="63" t="s">
        <v>67</v>
      </c>
      <c r="C51" s="58" t="s">
        <v>4</v>
      </c>
      <c r="D51" s="98"/>
      <c r="E51" s="98">
        <v>77060</v>
      </c>
      <c r="F51" s="44"/>
      <c r="G51" s="44">
        <v>94314</v>
      </c>
      <c r="H51" s="44"/>
      <c r="I51" s="44">
        <v>263175</v>
      </c>
      <c r="J51" s="38"/>
      <c r="K51" s="37">
        <v>97615</v>
      </c>
      <c r="L51" s="40"/>
      <c r="M51" s="38">
        <f>+I51+K51</f>
        <v>360790</v>
      </c>
      <c r="N51" s="60"/>
      <c r="O51" s="42"/>
      <c r="P51" s="47"/>
      <c r="Q51" s="47">
        <v>323558</v>
      </c>
      <c r="R51" s="52"/>
    </row>
    <row r="52" spans="1:18" s="21" customFormat="1" ht="15" customHeight="1">
      <c r="A52" s="22" t="s">
        <v>96</v>
      </c>
      <c r="B52" s="63" t="s">
        <v>68</v>
      </c>
      <c r="C52" s="61" t="s">
        <v>40</v>
      </c>
      <c r="D52" s="100"/>
      <c r="E52" s="95"/>
      <c r="F52" s="66"/>
      <c r="G52" s="43"/>
      <c r="H52" s="66"/>
      <c r="I52" s="43"/>
      <c r="J52" s="38"/>
      <c r="K52" s="37"/>
      <c r="L52" s="38"/>
      <c r="M52" s="38"/>
      <c r="N52" s="60"/>
      <c r="O52" s="42"/>
      <c r="P52" s="54"/>
      <c r="Q52" s="47"/>
      <c r="R52" s="52"/>
    </row>
    <row r="53" spans="1:18" s="21" customFormat="1" ht="15" customHeight="1">
      <c r="A53" s="22" t="s">
        <v>97</v>
      </c>
      <c r="B53" s="63" t="s">
        <v>69</v>
      </c>
      <c r="C53" s="58" t="s">
        <v>4</v>
      </c>
      <c r="D53" s="100"/>
      <c r="E53" s="65">
        <v>153504</v>
      </c>
      <c r="F53" s="66"/>
      <c r="G53" s="45">
        <v>125899</v>
      </c>
      <c r="H53" s="66"/>
      <c r="I53" s="45">
        <v>370009</v>
      </c>
      <c r="J53" s="38"/>
      <c r="K53" s="38">
        <v>130305</v>
      </c>
      <c r="L53" s="40"/>
      <c r="M53" s="38">
        <f>+I53+K53</f>
        <v>500314</v>
      </c>
      <c r="N53" s="60"/>
      <c r="O53" s="42"/>
      <c r="P53" s="47"/>
      <c r="Q53" s="47">
        <v>448697</v>
      </c>
      <c r="R53" s="52"/>
    </row>
    <row r="54" spans="1:18" s="21" customFormat="1" ht="15" customHeight="1">
      <c r="A54" s="22" t="s">
        <v>98</v>
      </c>
      <c r="B54" s="63" t="s">
        <v>70</v>
      </c>
      <c r="C54" s="58" t="s">
        <v>4</v>
      </c>
      <c r="D54" s="100"/>
      <c r="E54" s="65">
        <v>136600</v>
      </c>
      <c r="F54" s="66"/>
      <c r="G54" s="45">
        <v>158417</v>
      </c>
      <c r="H54" s="66"/>
      <c r="I54" s="45">
        <v>480305</v>
      </c>
      <c r="J54" s="38"/>
      <c r="K54" s="37">
        <v>163962</v>
      </c>
      <c r="L54" s="40"/>
      <c r="M54" s="38">
        <f>+I54+K54</f>
        <v>644267</v>
      </c>
      <c r="N54" s="60"/>
      <c r="O54" s="42"/>
      <c r="P54" s="47"/>
      <c r="Q54" s="47">
        <v>536210</v>
      </c>
      <c r="R54" s="52"/>
    </row>
    <row r="55" spans="1:18" s="21" customFormat="1" ht="15" customHeight="1">
      <c r="A55" s="22" t="s">
        <v>99</v>
      </c>
      <c r="B55" s="63" t="s">
        <v>113</v>
      </c>
      <c r="C55" s="58" t="s">
        <v>4</v>
      </c>
      <c r="D55" s="101"/>
      <c r="E55" s="102">
        <v>12511</v>
      </c>
      <c r="F55" s="67"/>
      <c r="G55" s="68">
        <v>17336</v>
      </c>
      <c r="H55" s="67"/>
      <c r="I55" s="68">
        <v>40368</v>
      </c>
      <c r="J55" s="41"/>
      <c r="K55" s="41">
        <v>17942</v>
      </c>
      <c r="L55" s="40"/>
      <c r="M55" s="38">
        <f>+I55+K55</f>
        <v>58310</v>
      </c>
      <c r="N55" s="60"/>
      <c r="O55" s="42"/>
      <c r="P55" s="47"/>
      <c r="Q55" s="47">
        <v>59206</v>
      </c>
      <c r="R55" s="52"/>
    </row>
    <row r="56" spans="1:18" s="21" customFormat="1" ht="15" customHeight="1">
      <c r="A56" s="22" t="s">
        <v>100</v>
      </c>
      <c r="B56" s="63" t="s">
        <v>114</v>
      </c>
      <c r="C56" s="58" t="s">
        <v>4</v>
      </c>
      <c r="D56" s="100"/>
      <c r="E56" s="96">
        <v>9253</v>
      </c>
      <c r="F56" s="66"/>
      <c r="G56" s="45">
        <v>9120</v>
      </c>
      <c r="H56" s="66"/>
      <c r="I56" s="45">
        <v>25012</v>
      </c>
      <c r="J56" s="38"/>
      <c r="K56" s="38">
        <v>9439</v>
      </c>
      <c r="L56" s="40"/>
      <c r="M56" s="38">
        <f>+I56+K56</f>
        <v>34451</v>
      </c>
      <c r="N56" s="60"/>
      <c r="O56" s="42"/>
      <c r="P56" s="47"/>
      <c r="Q56" s="47">
        <v>33344</v>
      </c>
      <c r="R56" s="52"/>
    </row>
    <row r="57" spans="1:18" s="21" customFormat="1" ht="33.75" customHeight="1">
      <c r="A57" s="27" t="s">
        <v>101</v>
      </c>
      <c r="B57" s="63" t="s">
        <v>115</v>
      </c>
      <c r="C57" s="61" t="s">
        <v>40</v>
      </c>
      <c r="D57" s="100"/>
      <c r="E57" s="96"/>
      <c r="F57" s="66"/>
      <c r="G57" s="45"/>
      <c r="H57" s="66"/>
      <c r="I57" s="45"/>
      <c r="J57" s="37"/>
      <c r="K57" s="37"/>
      <c r="L57" s="37"/>
      <c r="M57" s="38"/>
      <c r="N57" s="60"/>
      <c r="O57" s="42"/>
      <c r="P57" s="54"/>
      <c r="Q57" s="47"/>
      <c r="R57" s="52"/>
    </row>
    <row r="58" spans="1:18" s="21" customFormat="1" ht="33" customHeight="1">
      <c r="A58" s="27" t="s">
        <v>102</v>
      </c>
      <c r="B58" s="63" t="s">
        <v>116</v>
      </c>
      <c r="C58" s="61" t="s">
        <v>40</v>
      </c>
      <c r="D58" s="100"/>
      <c r="E58" s="96"/>
      <c r="F58" s="66"/>
      <c r="G58" s="45"/>
      <c r="H58" s="66"/>
      <c r="I58" s="45"/>
      <c r="J58" s="37"/>
      <c r="K58" s="37"/>
      <c r="L58" s="37"/>
      <c r="M58" s="38"/>
      <c r="N58" s="60"/>
      <c r="O58" s="42"/>
      <c r="P58" s="54"/>
      <c r="Q58" s="47"/>
      <c r="R58" s="52"/>
    </row>
    <row r="59" spans="1:18" s="21" customFormat="1" ht="15" customHeight="1">
      <c r="A59" s="22" t="s">
        <v>103</v>
      </c>
      <c r="B59" s="63" t="s">
        <v>117</v>
      </c>
      <c r="C59" s="58" t="s">
        <v>20</v>
      </c>
      <c r="D59" s="100"/>
      <c r="E59" s="96">
        <v>12512</v>
      </c>
      <c r="F59" s="43">
        <v>33677</v>
      </c>
      <c r="G59" s="45">
        <v>21009</v>
      </c>
      <c r="H59" s="43">
        <v>66680</v>
      </c>
      <c r="I59" s="45">
        <v>82937</v>
      </c>
      <c r="J59" s="37">
        <v>34856</v>
      </c>
      <c r="K59" s="37">
        <v>21745</v>
      </c>
      <c r="L59" s="38">
        <f>+H59+J59</f>
        <v>101536</v>
      </c>
      <c r="M59" s="38">
        <f>+I59+K59</f>
        <v>104682</v>
      </c>
      <c r="N59" s="83"/>
      <c r="O59" s="42"/>
      <c r="P59" s="47">
        <v>32701</v>
      </c>
      <c r="Q59" s="47">
        <v>56300</v>
      </c>
      <c r="R59" s="52"/>
    </row>
    <row r="60" spans="1:18" s="21" customFormat="1" ht="15" customHeight="1">
      <c r="A60" s="22" t="s">
        <v>104</v>
      </c>
      <c r="B60" s="63" t="s">
        <v>118</v>
      </c>
      <c r="C60" s="58" t="s">
        <v>4</v>
      </c>
      <c r="D60" s="100"/>
      <c r="E60" s="96">
        <v>41364</v>
      </c>
      <c r="F60" s="66"/>
      <c r="G60" s="45">
        <v>44075</v>
      </c>
      <c r="H60" s="66"/>
      <c r="I60" s="45">
        <v>124960</v>
      </c>
      <c r="J60" s="37"/>
      <c r="K60" s="37">
        <v>45617</v>
      </c>
      <c r="L60" s="38"/>
      <c r="M60" s="38">
        <f>+I60+K60</f>
        <v>170577</v>
      </c>
      <c r="N60" s="83"/>
      <c r="O60" s="42"/>
      <c r="P60" s="47"/>
      <c r="Q60" s="47">
        <v>156349</v>
      </c>
      <c r="R60" s="52"/>
    </row>
    <row r="61" spans="1:18" s="21" customFormat="1" ht="33" customHeight="1">
      <c r="A61" s="27" t="s">
        <v>105</v>
      </c>
      <c r="B61" s="63" t="s">
        <v>119</v>
      </c>
      <c r="C61" s="58" t="s">
        <v>20</v>
      </c>
      <c r="D61" s="100"/>
      <c r="E61" s="96"/>
      <c r="F61" s="66"/>
      <c r="G61" s="45"/>
      <c r="H61" s="66"/>
      <c r="I61" s="45"/>
      <c r="J61" s="37"/>
      <c r="K61" s="37"/>
      <c r="L61" s="37"/>
      <c r="M61" s="38"/>
      <c r="N61" s="60"/>
      <c r="O61" s="42"/>
      <c r="P61" s="54"/>
      <c r="Q61" s="47"/>
      <c r="R61" s="52"/>
    </row>
    <row r="62" spans="1:18" s="21" customFormat="1" ht="32.25" customHeight="1">
      <c r="A62" s="27" t="s">
        <v>106</v>
      </c>
      <c r="B62" s="63" t="s">
        <v>120</v>
      </c>
      <c r="C62" s="58" t="s">
        <v>4</v>
      </c>
      <c r="D62" s="100"/>
      <c r="E62" s="96">
        <v>13583</v>
      </c>
      <c r="F62" s="66"/>
      <c r="G62" s="45">
        <v>27471</v>
      </c>
      <c r="H62" s="66"/>
      <c r="I62" s="45">
        <v>76039</v>
      </c>
      <c r="J62" s="37"/>
      <c r="K62" s="37">
        <v>28432</v>
      </c>
      <c r="L62" s="40"/>
      <c r="M62" s="38">
        <f>+I62+K62</f>
        <v>104471</v>
      </c>
      <c r="N62" s="60"/>
      <c r="O62" s="81">
        <f>+M62/Q62*100</f>
        <v>118.12641338760741</v>
      </c>
      <c r="P62" s="47"/>
      <c r="Q62" s="47">
        <v>88440</v>
      </c>
      <c r="R62" s="52"/>
    </row>
    <row r="63" spans="1:18" s="21" customFormat="1" ht="15" customHeight="1">
      <c r="A63" s="22" t="s">
        <v>107</v>
      </c>
      <c r="B63" s="63" t="s">
        <v>121</v>
      </c>
      <c r="C63" s="58" t="s">
        <v>4</v>
      </c>
      <c r="D63" s="100"/>
      <c r="E63" s="96"/>
      <c r="F63" s="66"/>
      <c r="G63" s="45"/>
      <c r="H63" s="66"/>
      <c r="I63" s="43"/>
      <c r="J63" s="37"/>
      <c r="K63" s="37"/>
      <c r="L63" s="37"/>
      <c r="M63" s="38"/>
      <c r="N63" s="60"/>
      <c r="O63" s="42"/>
      <c r="P63" s="54"/>
      <c r="Q63" s="47"/>
      <c r="R63" s="52"/>
    </row>
    <row r="64" spans="1:18" s="21" customFormat="1" ht="33" customHeight="1">
      <c r="A64" s="27" t="s">
        <v>108</v>
      </c>
      <c r="B64" s="63" t="s">
        <v>122</v>
      </c>
      <c r="C64" s="58" t="s">
        <v>4</v>
      </c>
      <c r="D64" s="100"/>
      <c r="E64" s="96"/>
      <c r="F64" s="66"/>
      <c r="G64" s="45"/>
      <c r="H64" s="66"/>
      <c r="I64" s="45"/>
      <c r="J64" s="37"/>
      <c r="K64" s="37"/>
      <c r="L64" s="37"/>
      <c r="M64" s="38"/>
      <c r="N64" s="60"/>
      <c r="O64" s="42"/>
      <c r="P64" s="54"/>
      <c r="Q64" s="47"/>
      <c r="R64" s="52"/>
    </row>
    <row r="65" spans="1:18" s="21" customFormat="1" ht="33.75" customHeight="1">
      <c r="A65" s="27" t="s">
        <v>109</v>
      </c>
      <c r="B65" s="63" t="s">
        <v>123</v>
      </c>
      <c r="C65" s="58" t="s">
        <v>4</v>
      </c>
      <c r="D65" s="100"/>
      <c r="E65" s="96">
        <v>45575</v>
      </c>
      <c r="F65" s="66"/>
      <c r="G65" s="45">
        <v>78590</v>
      </c>
      <c r="H65" s="66"/>
      <c r="I65" s="45">
        <v>204898</v>
      </c>
      <c r="J65" s="37"/>
      <c r="K65" s="37">
        <v>81341</v>
      </c>
      <c r="L65" s="40"/>
      <c r="M65" s="38">
        <f>+I65+K65</f>
        <v>286239</v>
      </c>
      <c r="N65" s="60"/>
      <c r="O65" s="81">
        <f>+M65/Q65*100</f>
        <v>117.93748763926428</v>
      </c>
      <c r="P65" s="47"/>
      <c r="Q65" s="47">
        <v>242704</v>
      </c>
      <c r="R65" s="52"/>
    </row>
    <row r="66" spans="1:18" s="21" customFormat="1" ht="15" customHeight="1">
      <c r="A66" s="22" t="s">
        <v>110</v>
      </c>
      <c r="B66" s="63" t="s">
        <v>124</v>
      </c>
      <c r="C66" s="58" t="s">
        <v>4</v>
      </c>
      <c r="D66" s="100"/>
      <c r="E66" s="96">
        <v>6227</v>
      </c>
      <c r="F66" s="66"/>
      <c r="G66" s="45">
        <v>6932</v>
      </c>
      <c r="H66" s="66"/>
      <c r="I66" s="45">
        <v>19625</v>
      </c>
      <c r="J66" s="37"/>
      <c r="K66" s="37">
        <v>7175</v>
      </c>
      <c r="L66" s="40"/>
      <c r="M66" s="38">
        <f>+I66+K66</f>
        <v>26800</v>
      </c>
      <c r="N66" s="60"/>
      <c r="O66" s="42"/>
      <c r="P66" s="47"/>
      <c r="Q66" s="47">
        <v>28903</v>
      </c>
      <c r="R66" s="52"/>
    </row>
    <row r="67" spans="1:18" s="21" customFormat="1" ht="34.5" customHeight="1">
      <c r="A67" s="27" t="s">
        <v>111</v>
      </c>
      <c r="B67" s="63" t="s">
        <v>125</v>
      </c>
      <c r="C67" s="58" t="s">
        <v>4</v>
      </c>
      <c r="D67" s="100"/>
      <c r="E67" s="96">
        <v>31086</v>
      </c>
      <c r="F67" s="66"/>
      <c r="G67" s="45">
        <v>43881</v>
      </c>
      <c r="H67" s="66"/>
      <c r="I67" s="45">
        <v>114663</v>
      </c>
      <c r="J67" s="37"/>
      <c r="K67" s="37">
        <v>45417</v>
      </c>
      <c r="L67" s="40"/>
      <c r="M67" s="38">
        <f>+I67+K67</f>
        <v>160080</v>
      </c>
      <c r="N67" s="60"/>
      <c r="O67" s="81">
        <f>+M67/Q67*100</f>
        <v>137.14990704169844</v>
      </c>
      <c r="P67" s="47"/>
      <c r="Q67" s="47">
        <v>116719</v>
      </c>
      <c r="R67" s="52"/>
    </row>
    <row r="68" spans="1:18" s="21" customFormat="1" ht="15" customHeight="1">
      <c r="A68" s="23" t="s">
        <v>112</v>
      </c>
      <c r="B68" s="63" t="s">
        <v>126</v>
      </c>
      <c r="C68" s="58" t="s">
        <v>4</v>
      </c>
      <c r="D68" s="100"/>
      <c r="E68" s="72">
        <v>130333</v>
      </c>
      <c r="F68" s="66"/>
      <c r="G68" s="43">
        <v>173224</v>
      </c>
      <c r="H68" s="66"/>
      <c r="I68" s="43">
        <v>475248</v>
      </c>
      <c r="J68" s="37"/>
      <c r="K68" s="84">
        <v>179568</v>
      </c>
      <c r="L68" s="37"/>
      <c r="M68" s="38">
        <f>+I68+K68</f>
        <v>654816</v>
      </c>
      <c r="N68" s="60"/>
      <c r="O68" s="42"/>
      <c r="P68" s="47"/>
      <c r="Q68" s="47">
        <v>497207</v>
      </c>
      <c r="R68" s="52"/>
    </row>
    <row r="69" spans="1:18" s="21" customFormat="1" ht="15" customHeight="1">
      <c r="A69" s="28"/>
      <c r="B69" s="69"/>
      <c r="C69" s="70"/>
      <c r="D69" s="58"/>
      <c r="E69" s="58"/>
      <c r="F69" s="71"/>
      <c r="G69" s="72"/>
      <c r="H69" s="73"/>
      <c r="I69" s="73"/>
      <c r="J69" s="74"/>
      <c r="K69" s="74"/>
      <c r="L69" s="74"/>
      <c r="M69" s="74"/>
      <c r="N69" s="75"/>
      <c r="O69" s="75"/>
      <c r="P69" s="109"/>
      <c r="Q69" s="74"/>
      <c r="R69" s="111"/>
    </row>
    <row r="70" spans="2:15" ht="19.5" customHeight="1">
      <c r="B70" s="5" t="s">
        <v>2</v>
      </c>
      <c r="C70" s="29"/>
      <c r="D70" s="58"/>
      <c r="E70" s="58"/>
      <c r="H70" s="197" t="s">
        <v>141</v>
      </c>
      <c r="I70" s="197"/>
      <c r="J70" s="197"/>
      <c r="K70" s="197"/>
      <c r="L70" s="197"/>
      <c r="M70" s="197"/>
      <c r="N70" s="197"/>
      <c r="O70" s="197"/>
    </row>
    <row r="71" spans="2:15" ht="19.5" customHeight="1">
      <c r="B71" s="6"/>
      <c r="C71" s="6"/>
      <c r="D71" s="6"/>
      <c r="E71" s="6"/>
      <c r="F71" s="6"/>
      <c r="G71" s="30"/>
      <c r="H71" s="31"/>
      <c r="I71" s="31"/>
      <c r="J71" s="31"/>
      <c r="K71" s="31"/>
      <c r="L71" s="31"/>
      <c r="M71" s="187" t="s">
        <v>128</v>
      </c>
      <c r="N71" s="187"/>
      <c r="O71" s="31"/>
    </row>
    <row r="72" spans="1:15" ht="19.5" customHeight="1">
      <c r="A72" s="12" t="s">
        <v>21</v>
      </c>
      <c r="B72" s="6"/>
      <c r="F72" s="195" t="s">
        <v>129</v>
      </c>
      <c r="G72" s="195"/>
      <c r="H72" s="195"/>
      <c r="I72" s="195"/>
      <c r="J72" s="31"/>
      <c r="K72" s="31"/>
      <c r="L72" s="31"/>
      <c r="M72" s="187" t="s">
        <v>24</v>
      </c>
      <c r="N72" s="187"/>
      <c r="O72" s="31"/>
    </row>
    <row r="73" spans="1:15" ht="18.75">
      <c r="A73" s="32"/>
      <c r="B73" s="6"/>
      <c r="C73" s="6"/>
      <c r="D73" s="6"/>
      <c r="E73" s="6"/>
      <c r="F73" s="6"/>
      <c r="G73" s="191"/>
      <c r="H73" s="192"/>
      <c r="I73" s="192"/>
      <c r="J73" s="31"/>
      <c r="K73" s="31"/>
      <c r="M73" s="193"/>
      <c r="N73" s="193"/>
      <c r="O73" s="193"/>
    </row>
    <row r="74" spans="2:11" ht="15.75" customHeight="1">
      <c r="B74" s="6"/>
      <c r="C74" s="7"/>
      <c r="D74" s="7"/>
      <c r="E74" s="7"/>
      <c r="F74" s="6"/>
      <c r="G74" s="6"/>
      <c r="H74" s="31"/>
      <c r="I74" s="31"/>
      <c r="J74" s="31"/>
      <c r="K74" s="31"/>
    </row>
    <row r="75" spans="2:11" ht="15.75" customHeight="1">
      <c r="B75" s="6"/>
      <c r="C75" s="7"/>
      <c r="D75" s="7"/>
      <c r="E75" s="7"/>
      <c r="F75" s="6"/>
      <c r="G75" s="6"/>
      <c r="H75" s="31"/>
      <c r="I75" s="31"/>
      <c r="J75" s="31"/>
      <c r="K75" s="31"/>
    </row>
    <row r="76" spans="1:14" ht="15.75" customHeight="1">
      <c r="A76" s="33"/>
      <c r="B76" s="6"/>
      <c r="C76" s="6"/>
      <c r="D76" s="6"/>
      <c r="E76" s="6"/>
      <c r="F76" s="6"/>
      <c r="G76" s="6"/>
      <c r="H76" s="6"/>
      <c r="I76" s="6"/>
      <c r="J76" s="6"/>
      <c r="K76" s="6"/>
      <c r="M76" s="176" t="s">
        <v>140</v>
      </c>
      <c r="N76" s="176"/>
    </row>
    <row r="77" spans="2:11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5.75" customHeigh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5.75" customHeight="1">
      <c r="B79" s="6"/>
      <c r="C79" s="6"/>
      <c r="D79" s="6"/>
      <c r="E79" s="6"/>
      <c r="F79" s="6"/>
      <c r="G79" s="6"/>
      <c r="H79" s="6"/>
      <c r="I79" s="7"/>
      <c r="J79" s="7"/>
      <c r="K79" s="7"/>
    </row>
    <row r="80" spans="1:15" ht="15.75" customHeight="1">
      <c r="A80" s="12" t="s">
        <v>130</v>
      </c>
      <c r="B80" s="7"/>
      <c r="F80" s="183" t="s">
        <v>22</v>
      </c>
      <c r="G80" s="183"/>
      <c r="H80" s="183"/>
      <c r="I80" s="183"/>
      <c r="J80" s="7"/>
      <c r="K80" s="7"/>
      <c r="L80" s="7"/>
      <c r="M80" s="183" t="s">
        <v>25</v>
      </c>
      <c r="N80" s="183"/>
      <c r="O80" s="12"/>
    </row>
    <row r="81" ht="15.75" customHeight="1"/>
    <row r="82" ht="15.75" customHeight="1"/>
    <row r="88" spans="7:11" ht="18.75">
      <c r="G88" s="7"/>
      <c r="H88" s="6"/>
      <c r="I88" s="7"/>
      <c r="J88" s="6"/>
      <c r="K88" s="6"/>
    </row>
    <row r="89" spans="7:11" ht="18.75">
      <c r="G89" s="7"/>
      <c r="H89" s="6"/>
      <c r="I89" s="6"/>
      <c r="J89" s="6"/>
      <c r="K89" s="6"/>
    </row>
    <row r="90" spans="7:11" ht="18.75">
      <c r="G90" s="7"/>
      <c r="H90" s="6"/>
      <c r="I90" s="6"/>
      <c r="J90" s="6"/>
      <c r="K90" s="34"/>
    </row>
    <row r="91" spans="7:11" ht="18.75">
      <c r="G91" s="6"/>
      <c r="H91" s="6"/>
      <c r="I91" s="6"/>
      <c r="J91" s="6"/>
      <c r="K91" s="31"/>
    </row>
    <row r="92" spans="7:11" ht="18.75">
      <c r="G92" s="7"/>
      <c r="H92" s="6"/>
      <c r="I92" s="7"/>
      <c r="J92" s="6"/>
      <c r="K92" s="31"/>
    </row>
  </sheetData>
  <sheetProtection/>
  <mergeCells count="39">
    <mergeCell ref="M5:O5"/>
    <mergeCell ref="H10:I11"/>
    <mergeCell ref="F72:I72"/>
    <mergeCell ref="H12:H14"/>
    <mergeCell ref="I12:I14"/>
    <mergeCell ref="O12:O14"/>
    <mergeCell ref="H70:O70"/>
    <mergeCell ref="M12:M14"/>
    <mergeCell ref="M80:N80"/>
    <mergeCell ref="M71:N71"/>
    <mergeCell ref="M72:N72"/>
    <mergeCell ref="N12:N14"/>
    <mergeCell ref="F80:I80"/>
    <mergeCell ref="G73:I73"/>
    <mergeCell ref="M73:O73"/>
    <mergeCell ref="A10:A14"/>
    <mergeCell ref="B10:B14"/>
    <mergeCell ref="C10:C14"/>
    <mergeCell ref="F10:G11"/>
    <mergeCell ref="F12:F14"/>
    <mergeCell ref="G12:G14"/>
    <mergeCell ref="D10:E11"/>
    <mergeCell ref="B1:L1"/>
    <mergeCell ref="M2:O2"/>
    <mergeCell ref="M3:O3"/>
    <mergeCell ref="M4:O4"/>
    <mergeCell ref="B3:L3"/>
    <mergeCell ref="B4:L4"/>
    <mergeCell ref="B2:L2"/>
    <mergeCell ref="P14:Q14"/>
    <mergeCell ref="J12:J14"/>
    <mergeCell ref="D12:D14"/>
    <mergeCell ref="E12:E14"/>
    <mergeCell ref="M76:N76"/>
    <mergeCell ref="J10:K11"/>
    <mergeCell ref="L10:M11"/>
    <mergeCell ref="K12:K14"/>
    <mergeCell ref="N10:O11"/>
    <mergeCell ref="L12:L14"/>
  </mergeCells>
  <printOptions/>
  <pageMargins left="0.21" right="0.17" top="0.2" bottom="0.2" header="0.2" footer="0.2"/>
  <pageSetup horizontalDpi="180" verticalDpi="18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I22"/>
  <sheetViews>
    <sheetView zoomScalePageLayoutView="0" workbookViewId="0" topLeftCell="A10">
      <selection activeCell="F21" sqref="F21"/>
    </sheetView>
  </sheetViews>
  <sheetFormatPr defaultColWidth="8.72265625" defaultRowHeight="16.5"/>
  <cols>
    <col min="1" max="1" width="8.90625" style="121" customWidth="1"/>
    <col min="2" max="2" width="12.6328125" style="121" bestFit="1" customWidth="1"/>
    <col min="3" max="8" width="8.90625" style="121" customWidth="1"/>
    <col min="9" max="9" width="9.18359375" style="121" bestFit="1" customWidth="1"/>
    <col min="10" max="16384" width="8.90625" style="121" customWidth="1"/>
  </cols>
  <sheetData>
    <row r="4" ht="16.5">
      <c r="B4" s="122"/>
    </row>
    <row r="11" spans="3:7" ht="16.5">
      <c r="C11" s="123"/>
      <c r="E11" s="123"/>
      <c r="G11" s="123"/>
    </row>
    <row r="16" spans="3:7" ht="16.5">
      <c r="C16" s="123"/>
      <c r="G16" s="123"/>
    </row>
    <row r="19" spans="3:5" ht="16.5">
      <c r="C19" s="123"/>
      <c r="E19" s="123"/>
    </row>
    <row r="21" s="123" customFormat="1" ht="16.5"/>
    <row r="22" ht="16.5">
      <c r="I22" s="1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15" zoomScaleNormal="115" zoomScaleSheetLayoutView="100" zoomScalePageLayoutView="0" workbookViewId="0" topLeftCell="A3">
      <selection activeCell="M9" sqref="M9"/>
    </sheetView>
  </sheetViews>
  <sheetFormatPr defaultColWidth="8.72265625" defaultRowHeight="16.5"/>
  <cols>
    <col min="1" max="1" width="19.0859375" style="11" customWidth="1"/>
    <col min="2" max="2" width="4.0859375" style="5" hidden="1" customWidth="1"/>
    <col min="3" max="3" width="6.6328125" style="5" customWidth="1"/>
    <col min="4" max="4" width="4.6328125" style="9" customWidth="1"/>
    <col min="5" max="5" width="8.0859375" style="9" customWidth="1"/>
    <col min="6" max="6" width="5.54296875" style="9" customWidth="1"/>
    <col min="7" max="7" width="7.0859375" style="9" customWidth="1"/>
    <col min="8" max="8" width="5.99609375" style="29" customWidth="1"/>
    <col min="9" max="9" width="7.90625" style="29" customWidth="1"/>
    <col min="10" max="10" width="5.90625" style="29" customWidth="1"/>
    <col min="11" max="11" width="8.0859375" style="29" customWidth="1"/>
    <col min="12" max="12" width="5.6328125" style="29" customWidth="1"/>
    <col min="13" max="13" width="11.6328125" style="29" bestFit="1" customWidth="1"/>
    <col min="14" max="14" width="5.453125" style="5" customWidth="1"/>
    <col min="15" max="15" width="5.99609375" style="5" customWidth="1"/>
    <col min="16" max="16" width="5.54296875" style="5" customWidth="1"/>
    <col min="17" max="17" width="5.99609375" style="5" customWidth="1"/>
    <col min="18" max="18" width="10.453125" style="5" bestFit="1" customWidth="1"/>
    <col min="19" max="16384" width="8.90625" style="5" customWidth="1"/>
  </cols>
  <sheetData>
    <row r="1" spans="1:8" ht="21" customHeight="1">
      <c r="A1" s="8" t="s">
        <v>26</v>
      </c>
      <c r="B1" s="178"/>
      <c r="C1" s="179"/>
      <c r="H1" s="126"/>
    </row>
    <row r="2" spans="1:17" ht="21" customHeight="1">
      <c r="A2" s="10" t="s">
        <v>27</v>
      </c>
      <c r="B2" s="115" t="s">
        <v>145</v>
      </c>
      <c r="C2" s="115"/>
      <c r="D2" s="115"/>
      <c r="E2" s="216" t="s">
        <v>23</v>
      </c>
      <c r="F2" s="216"/>
      <c r="G2" s="216"/>
      <c r="H2" s="216"/>
      <c r="I2" s="216"/>
      <c r="J2" s="216"/>
      <c r="K2" s="119"/>
      <c r="L2" s="119"/>
      <c r="M2" s="119"/>
      <c r="N2" s="213" t="s">
        <v>172</v>
      </c>
      <c r="O2" s="213"/>
      <c r="P2" s="213"/>
      <c r="Q2" s="213"/>
    </row>
    <row r="3" spans="1:17" ht="18.75" customHeight="1">
      <c r="A3" s="11" t="s">
        <v>28</v>
      </c>
      <c r="C3" s="118" t="s">
        <v>173</v>
      </c>
      <c r="D3" s="117"/>
      <c r="E3" s="182" t="s">
        <v>182</v>
      </c>
      <c r="F3" s="182"/>
      <c r="G3" s="182"/>
      <c r="H3" s="182"/>
      <c r="I3" s="182"/>
      <c r="J3" s="182"/>
      <c r="K3" s="116"/>
      <c r="L3" s="116"/>
      <c r="M3" s="116"/>
      <c r="N3" s="220" t="s">
        <v>181</v>
      </c>
      <c r="O3" s="220"/>
      <c r="P3" s="220"/>
      <c r="Q3" s="220"/>
    </row>
    <row r="4" spans="1:17" ht="17.25" customHeight="1">
      <c r="A4" s="11" t="s">
        <v>29</v>
      </c>
      <c r="B4" s="183"/>
      <c r="C4" s="183"/>
      <c r="D4" s="119"/>
      <c r="E4" s="119"/>
      <c r="F4" s="119"/>
      <c r="G4" s="119"/>
      <c r="H4" s="127"/>
      <c r="I4" s="119"/>
      <c r="J4" s="119"/>
      <c r="K4" s="119"/>
      <c r="L4" s="119"/>
      <c r="M4" s="119"/>
      <c r="N4" s="212" t="s">
        <v>170</v>
      </c>
      <c r="O4" s="213"/>
      <c r="P4" s="213"/>
      <c r="Q4" s="213"/>
    </row>
    <row r="5" spans="1:17" ht="16.5" customHeight="1">
      <c r="A5" s="11" t="s">
        <v>30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214" t="s">
        <v>171</v>
      </c>
      <c r="O5" s="214"/>
      <c r="P5" s="214"/>
      <c r="Q5" s="214"/>
    </row>
    <row r="6" spans="1:8" ht="16.5" customHeight="1">
      <c r="A6" s="11" t="s">
        <v>31</v>
      </c>
      <c r="D6" s="78"/>
      <c r="F6" s="78"/>
      <c r="H6" s="126"/>
    </row>
    <row r="7" spans="1:8" ht="16.5" customHeight="1">
      <c r="A7" s="11" t="s">
        <v>32</v>
      </c>
      <c r="D7" s="78"/>
      <c r="F7" s="78"/>
      <c r="H7" s="126"/>
    </row>
    <row r="8" spans="1:13" ht="16.5" customHeight="1">
      <c r="A8" s="11" t="s">
        <v>188</v>
      </c>
      <c r="D8" s="78"/>
      <c r="F8" s="78"/>
      <c r="H8" s="126"/>
      <c r="M8" s="29" t="s">
        <v>189</v>
      </c>
    </row>
    <row r="9" spans="1:14" ht="16.5" customHeight="1">
      <c r="A9" s="11" t="s">
        <v>146</v>
      </c>
      <c r="D9" s="78"/>
      <c r="F9" s="78"/>
      <c r="H9" s="126"/>
      <c r="M9" s="29">
        <f>M16*1.15</f>
        <v>14536073.6</v>
      </c>
      <c r="N9" s="5" t="s">
        <v>190</v>
      </c>
    </row>
    <row r="10" spans="1:17" s="12" customFormat="1" ht="21" customHeight="1">
      <c r="A10" s="199"/>
      <c r="B10" s="200" t="s">
        <v>9</v>
      </c>
      <c r="C10" s="200" t="s">
        <v>10</v>
      </c>
      <c r="D10" s="198" t="s">
        <v>174</v>
      </c>
      <c r="E10" s="198"/>
      <c r="F10" s="198" t="s">
        <v>180</v>
      </c>
      <c r="G10" s="198"/>
      <c r="H10" s="198" t="s">
        <v>175</v>
      </c>
      <c r="I10" s="198"/>
      <c r="J10" s="198" t="s">
        <v>176</v>
      </c>
      <c r="K10" s="198"/>
      <c r="L10" s="198" t="s">
        <v>177</v>
      </c>
      <c r="M10" s="198"/>
      <c r="N10" s="198" t="s">
        <v>178</v>
      </c>
      <c r="O10" s="198"/>
      <c r="P10" s="198" t="s">
        <v>179</v>
      </c>
      <c r="Q10" s="198"/>
    </row>
    <row r="11" spans="1:17" s="12" customFormat="1" ht="42" customHeight="1">
      <c r="A11" s="199"/>
      <c r="B11" s="201"/>
      <c r="C11" s="201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</row>
    <row r="12" spans="1:17" s="12" customFormat="1" ht="9.75" customHeight="1">
      <c r="A12" s="199"/>
      <c r="B12" s="201"/>
      <c r="C12" s="201"/>
      <c r="D12" s="203" t="s">
        <v>12</v>
      </c>
      <c r="E12" s="206" t="s">
        <v>13</v>
      </c>
      <c r="F12" s="203" t="s">
        <v>12</v>
      </c>
      <c r="G12" s="206" t="s">
        <v>13</v>
      </c>
      <c r="H12" s="209" t="s">
        <v>12</v>
      </c>
      <c r="I12" s="206" t="s">
        <v>13</v>
      </c>
      <c r="J12" s="203" t="s">
        <v>12</v>
      </c>
      <c r="K12" s="206" t="s">
        <v>13</v>
      </c>
      <c r="L12" s="203" t="s">
        <v>12</v>
      </c>
      <c r="M12" s="206" t="s">
        <v>13</v>
      </c>
      <c r="N12" s="203" t="s">
        <v>12</v>
      </c>
      <c r="O12" s="215" t="s">
        <v>13</v>
      </c>
      <c r="P12" s="203" t="s">
        <v>12</v>
      </c>
      <c r="Q12" s="215" t="s">
        <v>13</v>
      </c>
    </row>
    <row r="13" spans="1:17" s="12" customFormat="1" ht="6.75" customHeight="1">
      <c r="A13" s="199"/>
      <c r="B13" s="201"/>
      <c r="C13" s="201"/>
      <c r="D13" s="204"/>
      <c r="E13" s="207"/>
      <c r="F13" s="204"/>
      <c r="G13" s="207"/>
      <c r="H13" s="210"/>
      <c r="I13" s="207"/>
      <c r="J13" s="204"/>
      <c r="K13" s="207"/>
      <c r="L13" s="204"/>
      <c r="M13" s="207"/>
      <c r="N13" s="204"/>
      <c r="O13" s="215"/>
      <c r="P13" s="204"/>
      <c r="Q13" s="215"/>
    </row>
    <row r="14" spans="1:17" s="12" customFormat="1" ht="51" customHeight="1">
      <c r="A14" s="199"/>
      <c r="B14" s="202"/>
      <c r="C14" s="202"/>
      <c r="D14" s="205"/>
      <c r="E14" s="208"/>
      <c r="F14" s="205"/>
      <c r="G14" s="208"/>
      <c r="H14" s="211"/>
      <c r="I14" s="208"/>
      <c r="J14" s="205"/>
      <c r="K14" s="208"/>
      <c r="L14" s="205"/>
      <c r="M14" s="208"/>
      <c r="N14" s="205"/>
      <c r="O14" s="215"/>
      <c r="P14" s="205"/>
      <c r="Q14" s="215"/>
    </row>
    <row r="15" spans="1:17" ht="20.25" customHeight="1">
      <c r="A15" s="132" t="s">
        <v>0</v>
      </c>
      <c r="B15" s="132" t="s">
        <v>1</v>
      </c>
      <c r="C15" s="132" t="s">
        <v>3</v>
      </c>
      <c r="D15" s="133">
        <v>1</v>
      </c>
      <c r="E15" s="134">
        <v>2</v>
      </c>
      <c r="F15" s="133">
        <v>3</v>
      </c>
      <c r="G15" s="134">
        <v>4</v>
      </c>
      <c r="H15" s="133">
        <v>5</v>
      </c>
      <c r="I15" s="134">
        <v>6</v>
      </c>
      <c r="J15" s="134">
        <v>7</v>
      </c>
      <c r="K15" s="134">
        <v>8</v>
      </c>
      <c r="L15" s="134">
        <v>9</v>
      </c>
      <c r="M15" s="134">
        <v>10</v>
      </c>
      <c r="N15" s="132">
        <v>11</v>
      </c>
      <c r="O15" s="132">
        <v>12</v>
      </c>
      <c r="P15" s="132">
        <v>13</v>
      </c>
      <c r="Q15" s="132">
        <v>14</v>
      </c>
    </row>
    <row r="16" spans="1:17" s="114" customFormat="1" ht="21.75" customHeight="1">
      <c r="A16" s="135" t="s">
        <v>33</v>
      </c>
      <c r="B16" s="136" t="s">
        <v>34</v>
      </c>
      <c r="C16" s="137" t="s">
        <v>4</v>
      </c>
      <c r="D16" s="138"/>
      <c r="E16" s="139">
        <v>1146810</v>
      </c>
      <c r="F16" s="138"/>
      <c r="G16" s="139">
        <v>8068323</v>
      </c>
      <c r="H16" s="139"/>
      <c r="I16" s="139">
        <v>1150100</v>
      </c>
      <c r="J16" s="139"/>
      <c r="K16" s="139">
        <f>+G16+I16</f>
        <v>9218423</v>
      </c>
      <c r="L16" s="139"/>
      <c r="M16" s="139">
        <v>12640064</v>
      </c>
      <c r="N16" s="140"/>
      <c r="O16" s="141">
        <v>115.77878951532887</v>
      </c>
      <c r="P16" s="140"/>
      <c r="Q16" s="141">
        <v>115.79999573081292</v>
      </c>
    </row>
    <row r="17" spans="1:17" s="21" customFormat="1" ht="20.25" customHeight="1">
      <c r="A17" s="142" t="s">
        <v>14</v>
      </c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43"/>
      <c r="P17" s="146"/>
      <c r="Q17" s="143"/>
    </row>
    <row r="18" spans="1:17" s="6" customFormat="1" ht="20.25" customHeight="1">
      <c r="A18" s="147" t="s">
        <v>15</v>
      </c>
      <c r="B18" s="148" t="s">
        <v>35</v>
      </c>
      <c r="C18" s="149" t="s">
        <v>4</v>
      </c>
      <c r="D18" s="150"/>
      <c r="E18" s="151">
        <v>28719.834636608473</v>
      </c>
      <c r="F18" s="150"/>
      <c r="G18" s="151">
        <v>163709.81913101044</v>
      </c>
      <c r="H18" s="152"/>
      <c r="I18" s="151">
        <v>27156</v>
      </c>
      <c r="J18" s="151"/>
      <c r="K18" s="151">
        <f aca="true" t="shared" si="0" ref="K18:K24">+G18+I18</f>
        <v>190865.81913101044</v>
      </c>
      <c r="L18" s="151"/>
      <c r="M18" s="151">
        <v>250472</v>
      </c>
      <c r="N18" s="150"/>
      <c r="O18" s="150">
        <v>103</v>
      </c>
      <c r="P18" s="150"/>
      <c r="Q18" s="150">
        <v>102.66940451745378</v>
      </c>
    </row>
    <row r="19" spans="1:17" s="6" customFormat="1" ht="20.25" customHeight="1" hidden="1">
      <c r="A19" s="153" t="s">
        <v>135</v>
      </c>
      <c r="B19" s="148"/>
      <c r="C19" s="149"/>
      <c r="D19" s="150"/>
      <c r="E19" s="151">
        <v>0</v>
      </c>
      <c r="F19" s="150"/>
      <c r="G19" s="151">
        <v>0</v>
      </c>
      <c r="H19" s="152"/>
      <c r="I19" s="151">
        <v>0</v>
      </c>
      <c r="J19" s="151"/>
      <c r="K19" s="151">
        <f t="shared" si="0"/>
        <v>0</v>
      </c>
      <c r="L19" s="151"/>
      <c r="M19" s="151">
        <v>0</v>
      </c>
      <c r="N19" s="150"/>
      <c r="O19" s="150" t="e">
        <v>#DIV/0!</v>
      </c>
      <c r="P19" s="150"/>
      <c r="Q19" s="150" t="e">
        <v>#DIV/0!</v>
      </c>
    </row>
    <row r="20" spans="1:17" s="6" customFormat="1" ht="20.25" customHeight="1" hidden="1">
      <c r="A20" s="153" t="s">
        <v>136</v>
      </c>
      <c r="B20" s="148"/>
      <c r="C20" s="149"/>
      <c r="D20" s="150"/>
      <c r="E20" s="151">
        <v>0</v>
      </c>
      <c r="F20" s="150"/>
      <c r="G20" s="151">
        <v>0</v>
      </c>
      <c r="H20" s="152"/>
      <c r="I20" s="151">
        <v>0</v>
      </c>
      <c r="J20" s="151"/>
      <c r="K20" s="151">
        <f t="shared" si="0"/>
        <v>0</v>
      </c>
      <c r="L20" s="151"/>
      <c r="M20" s="151">
        <v>0</v>
      </c>
      <c r="N20" s="150"/>
      <c r="O20" s="150" t="e">
        <v>#DIV/0!</v>
      </c>
      <c r="P20" s="150"/>
      <c r="Q20" s="150" t="e">
        <v>#DIV/0!</v>
      </c>
    </row>
    <row r="21" spans="1:17" s="6" customFormat="1" ht="18" customHeight="1">
      <c r="A21" s="147" t="s">
        <v>16</v>
      </c>
      <c r="B21" s="148" t="s">
        <v>36</v>
      </c>
      <c r="C21" s="154" t="s">
        <v>40</v>
      </c>
      <c r="D21" s="150"/>
      <c r="E21" s="151">
        <v>127.85680183810692</v>
      </c>
      <c r="F21" s="150"/>
      <c r="G21" s="151">
        <v>728.8138726573711</v>
      </c>
      <c r="H21" s="152"/>
      <c r="I21" s="151">
        <v>120</v>
      </c>
      <c r="J21" s="151"/>
      <c r="K21" s="151">
        <f t="shared" si="0"/>
        <v>848.8138726573711</v>
      </c>
      <c r="L21" s="151"/>
      <c r="M21" s="151">
        <v>1042</v>
      </c>
      <c r="N21" s="150"/>
      <c r="O21" s="150">
        <v>95.89999999999999</v>
      </c>
      <c r="P21" s="150"/>
      <c r="Q21" s="150">
        <v>92.62222222222222</v>
      </c>
    </row>
    <row r="22" spans="1:17" s="6" customFormat="1" ht="18" customHeight="1" hidden="1">
      <c r="A22" s="147" t="s">
        <v>17</v>
      </c>
      <c r="B22" s="148" t="s">
        <v>37</v>
      </c>
      <c r="C22" s="154" t="s">
        <v>40</v>
      </c>
      <c r="D22" s="150"/>
      <c r="E22" s="151">
        <v>0</v>
      </c>
      <c r="F22" s="150"/>
      <c r="G22" s="151">
        <v>0</v>
      </c>
      <c r="H22" s="152"/>
      <c r="I22" s="151">
        <v>0</v>
      </c>
      <c r="J22" s="151"/>
      <c r="K22" s="151">
        <f t="shared" si="0"/>
        <v>0</v>
      </c>
      <c r="L22" s="151"/>
      <c r="M22" s="151">
        <v>0</v>
      </c>
      <c r="N22" s="150"/>
      <c r="O22" s="150" t="e">
        <v>#DIV/0!</v>
      </c>
      <c r="P22" s="150"/>
      <c r="Q22" s="150" t="e">
        <v>#DIV/0!</v>
      </c>
    </row>
    <row r="23" spans="1:18" ht="18.75" customHeight="1">
      <c r="A23" s="155" t="s">
        <v>147</v>
      </c>
      <c r="B23" s="148" t="s">
        <v>38</v>
      </c>
      <c r="C23" s="154" t="s">
        <v>40</v>
      </c>
      <c r="D23" s="150"/>
      <c r="E23" s="151">
        <v>155313</v>
      </c>
      <c r="F23" s="150"/>
      <c r="G23" s="151">
        <v>904123.0584347787</v>
      </c>
      <c r="H23" s="152"/>
      <c r="I23" s="151">
        <v>150449</v>
      </c>
      <c r="J23" s="151"/>
      <c r="K23" s="151">
        <f t="shared" si="0"/>
        <v>1054572.0584347788</v>
      </c>
      <c r="L23" s="151"/>
      <c r="M23" s="151">
        <v>1430919.5301045661</v>
      </c>
      <c r="N23" s="150"/>
      <c r="O23" s="150">
        <v>105</v>
      </c>
      <c r="P23" s="150"/>
      <c r="Q23" s="150">
        <v>104.80853824551673</v>
      </c>
      <c r="R23" s="126"/>
    </row>
    <row r="24" spans="1:17" ht="18" customHeight="1">
      <c r="A24" s="155" t="s">
        <v>148</v>
      </c>
      <c r="B24" s="148" t="s">
        <v>39</v>
      </c>
      <c r="C24" s="154" t="s">
        <v>40</v>
      </c>
      <c r="D24" s="150"/>
      <c r="E24" s="151">
        <v>962649.3085615535</v>
      </c>
      <c r="F24" s="150"/>
      <c r="G24" s="151">
        <v>6999761.308561553</v>
      </c>
      <c r="H24" s="152"/>
      <c r="I24" s="151">
        <v>972375</v>
      </c>
      <c r="J24" s="151"/>
      <c r="K24" s="151">
        <f t="shared" si="0"/>
        <v>7972136.308561553</v>
      </c>
      <c r="L24" s="151"/>
      <c r="M24" s="151">
        <v>10957630.469895434</v>
      </c>
      <c r="N24" s="150"/>
      <c r="O24" s="150">
        <v>117.7297911980681</v>
      </c>
      <c r="P24" s="150"/>
      <c r="Q24" s="150">
        <v>117.75975671750736</v>
      </c>
    </row>
    <row r="25" spans="1:17" s="7" customFormat="1" ht="18.75" customHeight="1">
      <c r="A25" s="142" t="s">
        <v>41</v>
      </c>
      <c r="B25" s="143"/>
      <c r="C25" s="144"/>
      <c r="D25" s="156"/>
      <c r="E25" s="156">
        <f>SUM(E26:E68)</f>
        <v>1146810</v>
      </c>
      <c r="F25" s="156"/>
      <c r="G25" s="156">
        <f>SUM(G26:G68)</f>
        <v>8068323</v>
      </c>
      <c r="H25" s="156"/>
      <c r="I25" s="156">
        <f>SUM(I26:I68)</f>
        <v>1150099.7290908603</v>
      </c>
      <c r="J25" s="156"/>
      <c r="K25" s="156">
        <f>SUM(K26:K68)</f>
        <v>9218422.729090862</v>
      </c>
      <c r="L25" s="156"/>
      <c r="M25" s="156">
        <f>SUM(M26:M68)</f>
        <v>12640063.931820828</v>
      </c>
      <c r="N25" s="143"/>
      <c r="O25" s="157"/>
      <c r="P25" s="143"/>
      <c r="Q25" s="157"/>
    </row>
    <row r="26" spans="1:17" s="6" customFormat="1" ht="17.25" customHeight="1">
      <c r="A26" s="147" t="s">
        <v>73</v>
      </c>
      <c r="B26" s="148" t="s">
        <v>42</v>
      </c>
      <c r="C26" s="149" t="s">
        <v>4</v>
      </c>
      <c r="D26" s="151"/>
      <c r="E26" s="151">
        <v>15574</v>
      </c>
      <c r="F26" s="151"/>
      <c r="G26" s="151">
        <v>102659</v>
      </c>
      <c r="H26" s="151"/>
      <c r="I26" s="151">
        <v>14257</v>
      </c>
      <c r="J26" s="151"/>
      <c r="K26" s="151">
        <f aca="true" t="shared" si="1" ref="K26:K68">+G26+I26</f>
        <v>116916</v>
      </c>
      <c r="L26" s="151"/>
      <c r="M26" s="151">
        <v>165140</v>
      </c>
      <c r="N26" s="146"/>
      <c r="O26" s="150">
        <v>147.96871440504214</v>
      </c>
      <c r="P26" s="146"/>
      <c r="Q26" s="150">
        <v>140.64163380713512</v>
      </c>
    </row>
    <row r="27" spans="1:17" s="6" customFormat="1" ht="15" customHeight="1" hidden="1">
      <c r="A27" s="147" t="s">
        <v>74</v>
      </c>
      <c r="B27" s="148" t="s">
        <v>43</v>
      </c>
      <c r="C27" s="154" t="s">
        <v>40</v>
      </c>
      <c r="D27" s="151"/>
      <c r="E27" s="151"/>
      <c r="F27" s="151"/>
      <c r="G27" s="151">
        <v>0</v>
      </c>
      <c r="H27" s="158"/>
      <c r="I27" s="151"/>
      <c r="J27" s="151"/>
      <c r="K27" s="151">
        <f t="shared" si="1"/>
        <v>0</v>
      </c>
      <c r="L27" s="151"/>
      <c r="M27" s="151"/>
      <c r="N27" s="146"/>
      <c r="O27" s="150" t="e">
        <v>#DIV/0!</v>
      </c>
      <c r="P27" s="146"/>
      <c r="Q27" s="150" t="e">
        <v>#DIV/0!</v>
      </c>
    </row>
    <row r="28" spans="1:17" s="6" customFormat="1" ht="15" customHeight="1">
      <c r="A28" s="147" t="s">
        <v>149</v>
      </c>
      <c r="B28" s="148" t="s">
        <v>44</v>
      </c>
      <c r="C28" s="149" t="s">
        <v>20</v>
      </c>
      <c r="D28" s="151">
        <v>3966</v>
      </c>
      <c r="E28" s="151">
        <v>26005</v>
      </c>
      <c r="F28" s="151">
        <v>19420</v>
      </c>
      <c r="G28" s="151">
        <v>125828</v>
      </c>
      <c r="H28" s="151">
        <v>4105</v>
      </c>
      <c r="I28" s="151">
        <v>26916</v>
      </c>
      <c r="J28" s="151">
        <f>+F28+H28</f>
        <v>23525</v>
      </c>
      <c r="K28" s="151">
        <f t="shared" si="1"/>
        <v>152744</v>
      </c>
      <c r="L28" s="151">
        <v>32168</v>
      </c>
      <c r="M28" s="151">
        <v>208861.5937088204</v>
      </c>
      <c r="N28" s="150">
        <v>133.55095089412433</v>
      </c>
      <c r="O28" s="150">
        <v>142.70472275423927</v>
      </c>
      <c r="P28" s="150">
        <v>128.0981204205161</v>
      </c>
      <c r="Q28" s="150">
        <v>137.91341598796942</v>
      </c>
    </row>
    <row r="29" spans="1:17" s="6" customFormat="1" ht="15" customHeight="1">
      <c r="A29" s="147" t="s">
        <v>150</v>
      </c>
      <c r="B29" s="148" t="s">
        <v>45</v>
      </c>
      <c r="C29" s="149" t="s">
        <v>20</v>
      </c>
      <c r="D29" s="151">
        <v>19691</v>
      </c>
      <c r="E29" s="151">
        <v>43494</v>
      </c>
      <c r="F29" s="151">
        <v>172886</v>
      </c>
      <c r="G29" s="151">
        <v>376794</v>
      </c>
      <c r="H29" s="151">
        <v>19721</v>
      </c>
      <c r="I29" s="151">
        <v>43560.26479102128</v>
      </c>
      <c r="J29" s="151">
        <f>+F29+H29</f>
        <v>192607</v>
      </c>
      <c r="K29" s="151">
        <f t="shared" si="1"/>
        <v>420354.2647910213</v>
      </c>
      <c r="L29" s="168">
        <v>229140</v>
      </c>
      <c r="M29" s="151">
        <v>500085.54327835765</v>
      </c>
      <c r="N29" s="150">
        <v>142.24406599412137</v>
      </c>
      <c r="O29" s="150">
        <v>142.8624764360095</v>
      </c>
      <c r="P29" s="150">
        <v>161.38551798454745</v>
      </c>
      <c r="Q29" s="150">
        <v>169.66142839930032</v>
      </c>
    </row>
    <row r="30" spans="1:17" s="6" customFormat="1" ht="15" customHeight="1" hidden="1">
      <c r="A30" s="147" t="s">
        <v>77</v>
      </c>
      <c r="B30" s="148" t="s">
        <v>46</v>
      </c>
      <c r="C30" s="154" t="s">
        <v>40</v>
      </c>
      <c r="D30" s="151"/>
      <c r="E30" s="151"/>
      <c r="F30" s="151">
        <v>0</v>
      </c>
      <c r="G30" s="151">
        <v>0</v>
      </c>
      <c r="H30" s="151"/>
      <c r="I30" s="151"/>
      <c r="J30" s="151">
        <f>+F30+H30</f>
        <v>0</v>
      </c>
      <c r="K30" s="151">
        <f t="shared" si="1"/>
        <v>0</v>
      </c>
      <c r="L30" s="151"/>
      <c r="M30" s="151"/>
      <c r="N30" s="150" t="e">
        <v>#DIV/0!</v>
      </c>
      <c r="O30" s="150" t="e">
        <v>#DIV/0!</v>
      </c>
      <c r="P30" s="150" t="e">
        <v>#DIV/0!</v>
      </c>
      <c r="Q30" s="150" t="e">
        <v>#DIV/0!</v>
      </c>
    </row>
    <row r="31" spans="1:17" s="6" customFormat="1" ht="15" customHeight="1">
      <c r="A31" s="147" t="s">
        <v>151</v>
      </c>
      <c r="B31" s="148" t="s">
        <v>47</v>
      </c>
      <c r="C31" s="149" t="s">
        <v>20</v>
      </c>
      <c r="D31" s="151">
        <v>759</v>
      </c>
      <c r="E31" s="151">
        <v>5757</v>
      </c>
      <c r="F31" s="151">
        <v>5553</v>
      </c>
      <c r="G31" s="151">
        <v>41925</v>
      </c>
      <c r="H31" s="151">
        <v>670</v>
      </c>
      <c r="I31" s="151">
        <v>5081.936758893281</v>
      </c>
      <c r="J31" s="151">
        <f>+F31+H31</f>
        <v>6223</v>
      </c>
      <c r="K31" s="151">
        <f t="shared" si="1"/>
        <v>47006.93675889328</v>
      </c>
      <c r="L31" s="151">
        <v>6720</v>
      </c>
      <c r="M31" s="151">
        <v>50761.14655628521</v>
      </c>
      <c r="N31" s="150">
        <v>107.53412821842059</v>
      </c>
      <c r="O31" s="150">
        <v>113.93963728643901</v>
      </c>
      <c r="P31" s="150">
        <v>101.54125113327291</v>
      </c>
      <c r="Q31" s="150">
        <v>106.28158237115055</v>
      </c>
    </row>
    <row r="32" spans="1:17" s="6" customFormat="1" ht="15" customHeight="1" hidden="1">
      <c r="A32" s="147" t="s">
        <v>72</v>
      </c>
      <c r="B32" s="148" t="s">
        <v>48</v>
      </c>
      <c r="C32" s="154" t="s">
        <v>40</v>
      </c>
      <c r="D32" s="151"/>
      <c r="E32" s="151"/>
      <c r="F32" s="151"/>
      <c r="G32" s="151">
        <v>0</v>
      </c>
      <c r="H32" s="151"/>
      <c r="I32" s="151"/>
      <c r="J32" s="151"/>
      <c r="K32" s="151">
        <f t="shared" si="1"/>
        <v>0</v>
      </c>
      <c r="L32" s="151"/>
      <c r="M32" s="151"/>
      <c r="N32" s="146"/>
      <c r="O32" s="150" t="e">
        <v>#DIV/0!</v>
      </c>
      <c r="P32" s="146"/>
      <c r="Q32" s="150" t="e">
        <v>#DIV/0!</v>
      </c>
    </row>
    <row r="33" spans="1:17" s="6" customFormat="1" ht="15" customHeight="1" hidden="1">
      <c r="A33" s="147" t="s">
        <v>78</v>
      </c>
      <c r="B33" s="148" t="s">
        <v>49</v>
      </c>
      <c r="C33" s="154" t="s">
        <v>40</v>
      </c>
      <c r="D33" s="151"/>
      <c r="E33" s="151"/>
      <c r="F33" s="151"/>
      <c r="G33" s="151">
        <v>0</v>
      </c>
      <c r="H33" s="151"/>
      <c r="I33" s="151"/>
      <c r="J33" s="151"/>
      <c r="K33" s="151">
        <f t="shared" si="1"/>
        <v>0</v>
      </c>
      <c r="L33" s="151"/>
      <c r="M33" s="151"/>
      <c r="N33" s="146"/>
      <c r="O33" s="150" t="e">
        <v>#DIV/0!</v>
      </c>
      <c r="P33" s="146"/>
      <c r="Q33" s="150" t="e">
        <v>#DIV/0!</v>
      </c>
    </row>
    <row r="34" spans="1:17" s="6" customFormat="1" ht="36" customHeight="1" hidden="1">
      <c r="A34" s="159" t="s">
        <v>79</v>
      </c>
      <c r="B34" s="148" t="s">
        <v>50</v>
      </c>
      <c r="C34" s="149" t="s">
        <v>4</v>
      </c>
      <c r="D34" s="151"/>
      <c r="E34" s="151"/>
      <c r="F34" s="151"/>
      <c r="G34" s="151">
        <v>0</v>
      </c>
      <c r="H34" s="151"/>
      <c r="I34" s="151"/>
      <c r="J34" s="151"/>
      <c r="K34" s="151">
        <f t="shared" si="1"/>
        <v>0</v>
      </c>
      <c r="L34" s="151"/>
      <c r="M34" s="151"/>
      <c r="N34" s="146"/>
      <c r="O34" s="150" t="e">
        <v>#DIV/0!</v>
      </c>
      <c r="P34" s="146"/>
      <c r="Q34" s="150" t="e">
        <v>#DIV/0!</v>
      </c>
    </row>
    <row r="35" spans="1:17" s="6" customFormat="1" ht="15" customHeight="1" hidden="1">
      <c r="A35" s="147" t="s">
        <v>80</v>
      </c>
      <c r="B35" s="148" t="s">
        <v>51</v>
      </c>
      <c r="C35" s="149" t="s">
        <v>20</v>
      </c>
      <c r="D35" s="151"/>
      <c r="E35" s="151"/>
      <c r="F35" s="151"/>
      <c r="G35" s="151">
        <v>0</v>
      </c>
      <c r="H35" s="151"/>
      <c r="I35" s="151"/>
      <c r="J35" s="151"/>
      <c r="K35" s="151">
        <f t="shared" si="1"/>
        <v>0</v>
      </c>
      <c r="L35" s="151"/>
      <c r="M35" s="151"/>
      <c r="N35" s="146"/>
      <c r="O35" s="150" t="e">
        <v>#DIV/0!</v>
      </c>
      <c r="P35" s="146"/>
      <c r="Q35" s="150" t="e">
        <v>#DIV/0!</v>
      </c>
    </row>
    <row r="36" spans="1:17" s="6" customFormat="1" ht="15" customHeight="1" hidden="1">
      <c r="A36" s="147" t="s">
        <v>81</v>
      </c>
      <c r="B36" s="148" t="s">
        <v>52</v>
      </c>
      <c r="C36" s="149" t="s">
        <v>4</v>
      </c>
      <c r="D36" s="151"/>
      <c r="E36" s="151"/>
      <c r="F36" s="151"/>
      <c r="G36" s="151">
        <v>0</v>
      </c>
      <c r="H36" s="151"/>
      <c r="I36" s="151"/>
      <c r="J36" s="151"/>
      <c r="K36" s="151">
        <f t="shared" si="1"/>
        <v>0</v>
      </c>
      <c r="L36" s="151"/>
      <c r="M36" s="151"/>
      <c r="N36" s="146"/>
      <c r="O36" s="150" t="e">
        <v>#DIV/0!</v>
      </c>
      <c r="P36" s="146"/>
      <c r="Q36" s="150" t="e">
        <v>#DIV/0!</v>
      </c>
    </row>
    <row r="37" spans="1:17" s="6" customFormat="1" ht="15" customHeight="1" hidden="1">
      <c r="A37" s="147" t="s">
        <v>82</v>
      </c>
      <c r="B37" s="148" t="s">
        <v>53</v>
      </c>
      <c r="C37" s="149" t="s">
        <v>20</v>
      </c>
      <c r="D37" s="151"/>
      <c r="E37" s="151"/>
      <c r="F37" s="151"/>
      <c r="G37" s="151">
        <v>0</v>
      </c>
      <c r="H37" s="151"/>
      <c r="I37" s="151"/>
      <c r="J37" s="151"/>
      <c r="K37" s="151">
        <f t="shared" si="1"/>
        <v>0</v>
      </c>
      <c r="L37" s="151"/>
      <c r="M37" s="151"/>
      <c r="N37" s="146"/>
      <c r="O37" s="150" t="e">
        <v>#DIV/0!</v>
      </c>
      <c r="P37" s="146"/>
      <c r="Q37" s="150" t="e">
        <v>#DIV/0!</v>
      </c>
    </row>
    <row r="38" spans="1:17" s="6" customFormat="1" ht="15" customHeight="1" hidden="1">
      <c r="A38" s="147" t="s">
        <v>83</v>
      </c>
      <c r="B38" s="148" t="s">
        <v>54</v>
      </c>
      <c r="C38" s="149" t="s">
        <v>20</v>
      </c>
      <c r="D38" s="151"/>
      <c r="E38" s="151"/>
      <c r="F38" s="151"/>
      <c r="G38" s="151">
        <v>0</v>
      </c>
      <c r="H38" s="151"/>
      <c r="I38" s="151"/>
      <c r="J38" s="151"/>
      <c r="K38" s="151">
        <f t="shared" si="1"/>
        <v>0</v>
      </c>
      <c r="L38" s="151"/>
      <c r="M38" s="151"/>
      <c r="N38" s="146"/>
      <c r="O38" s="150" t="e">
        <v>#DIV/0!</v>
      </c>
      <c r="P38" s="146"/>
      <c r="Q38" s="150" t="e">
        <v>#DIV/0!</v>
      </c>
    </row>
    <row r="39" spans="1:17" s="6" customFormat="1" ht="15" customHeight="1">
      <c r="A39" s="147" t="s">
        <v>152</v>
      </c>
      <c r="B39" s="148" t="s">
        <v>55</v>
      </c>
      <c r="C39" s="149" t="s">
        <v>4</v>
      </c>
      <c r="D39" s="151"/>
      <c r="E39" s="151">
        <v>12992</v>
      </c>
      <c r="F39" s="151"/>
      <c r="G39" s="151">
        <v>79450</v>
      </c>
      <c r="H39" s="151"/>
      <c r="I39" s="151">
        <v>13015</v>
      </c>
      <c r="J39" s="151"/>
      <c r="K39" s="151">
        <f t="shared" si="1"/>
        <v>92465</v>
      </c>
      <c r="L39" s="151"/>
      <c r="M39" s="151">
        <v>129885</v>
      </c>
      <c r="N39" s="146"/>
      <c r="O39" s="150">
        <v>103.40296571313547</v>
      </c>
      <c r="P39" s="146"/>
      <c r="Q39" s="150">
        <v>104.49988736201847</v>
      </c>
    </row>
    <row r="40" spans="1:17" s="21" customFormat="1" ht="15" customHeight="1" hidden="1">
      <c r="A40" s="147" t="s">
        <v>85</v>
      </c>
      <c r="B40" s="148" t="s">
        <v>56</v>
      </c>
      <c r="C40" s="154" t="s">
        <v>40</v>
      </c>
      <c r="D40" s="151"/>
      <c r="E40" s="151"/>
      <c r="F40" s="151"/>
      <c r="G40" s="151">
        <v>0</v>
      </c>
      <c r="H40" s="156"/>
      <c r="I40" s="151"/>
      <c r="J40" s="151"/>
      <c r="K40" s="151">
        <f t="shared" si="1"/>
        <v>0</v>
      </c>
      <c r="L40" s="151"/>
      <c r="M40" s="151"/>
      <c r="N40" s="146"/>
      <c r="O40" s="150" t="e">
        <v>#DIV/0!</v>
      </c>
      <c r="P40" s="146"/>
      <c r="Q40" s="150" t="e">
        <v>#DIV/0!</v>
      </c>
    </row>
    <row r="41" spans="1:17" s="21" customFormat="1" ht="15" customHeight="1" hidden="1">
      <c r="A41" s="147" t="s">
        <v>127</v>
      </c>
      <c r="B41" s="148" t="s">
        <v>57</v>
      </c>
      <c r="C41" s="149" t="s">
        <v>20</v>
      </c>
      <c r="D41" s="151"/>
      <c r="E41" s="151"/>
      <c r="F41" s="151"/>
      <c r="G41" s="151">
        <v>0</v>
      </c>
      <c r="H41" s="156"/>
      <c r="I41" s="151"/>
      <c r="J41" s="151"/>
      <c r="K41" s="151">
        <f t="shared" si="1"/>
        <v>0</v>
      </c>
      <c r="L41" s="151"/>
      <c r="M41" s="151"/>
      <c r="N41" s="146"/>
      <c r="O41" s="150" t="e">
        <v>#DIV/0!</v>
      </c>
      <c r="P41" s="146"/>
      <c r="Q41" s="150" t="e">
        <v>#DIV/0!</v>
      </c>
    </row>
    <row r="42" spans="1:17" s="21" customFormat="1" ht="15" customHeight="1">
      <c r="A42" s="155" t="s">
        <v>153</v>
      </c>
      <c r="B42" s="148" t="s">
        <v>58</v>
      </c>
      <c r="C42" s="149" t="s">
        <v>4</v>
      </c>
      <c r="D42" s="151"/>
      <c r="E42" s="151">
        <v>14515</v>
      </c>
      <c r="F42" s="151"/>
      <c r="G42" s="151">
        <v>89352</v>
      </c>
      <c r="H42" s="151"/>
      <c r="I42" s="151">
        <v>14013</v>
      </c>
      <c r="J42" s="151"/>
      <c r="K42" s="151">
        <f t="shared" si="1"/>
        <v>103365</v>
      </c>
      <c r="L42" s="151"/>
      <c r="M42" s="151">
        <v>151349</v>
      </c>
      <c r="N42" s="146"/>
      <c r="O42" s="150">
        <v>112.83156860604737</v>
      </c>
      <c r="P42" s="146"/>
      <c r="Q42" s="150">
        <v>115.59977086118008</v>
      </c>
    </row>
    <row r="43" spans="1:17" s="21" customFormat="1" ht="15" customHeight="1">
      <c r="A43" s="155" t="s">
        <v>154</v>
      </c>
      <c r="B43" s="148" t="s">
        <v>59</v>
      </c>
      <c r="C43" s="149" t="s">
        <v>4</v>
      </c>
      <c r="D43" s="151"/>
      <c r="E43" s="151">
        <v>24183</v>
      </c>
      <c r="F43" s="151"/>
      <c r="G43" s="151">
        <v>181034</v>
      </c>
      <c r="H43" s="151"/>
      <c r="I43" s="151">
        <v>23289</v>
      </c>
      <c r="J43" s="151"/>
      <c r="K43" s="151">
        <f t="shared" si="1"/>
        <v>204323</v>
      </c>
      <c r="L43" s="151"/>
      <c r="M43" s="151">
        <v>280120</v>
      </c>
      <c r="N43" s="146"/>
      <c r="O43" s="150">
        <v>103.96688495728321</v>
      </c>
      <c r="P43" s="146"/>
      <c r="Q43" s="150">
        <v>103.58165023628685</v>
      </c>
    </row>
    <row r="44" spans="1:17" s="25" customFormat="1" ht="15" customHeight="1">
      <c r="A44" s="155" t="s">
        <v>155</v>
      </c>
      <c r="B44" s="148" t="s">
        <v>60</v>
      </c>
      <c r="C44" s="149" t="s">
        <v>20</v>
      </c>
      <c r="D44" s="151">
        <v>2823</v>
      </c>
      <c r="E44" s="151">
        <v>4648</v>
      </c>
      <c r="F44" s="151">
        <v>13064</v>
      </c>
      <c r="G44" s="151">
        <v>24626</v>
      </c>
      <c r="H44" s="151">
        <v>2710</v>
      </c>
      <c r="I44" s="151">
        <v>4461.948281969536</v>
      </c>
      <c r="J44" s="151">
        <f>+F44+H44</f>
        <v>15774</v>
      </c>
      <c r="K44" s="151">
        <f t="shared" si="1"/>
        <v>29087.948281969537</v>
      </c>
      <c r="L44" s="151">
        <v>19410</v>
      </c>
      <c r="M44" s="151">
        <v>35792.891857045055</v>
      </c>
      <c r="N44" s="150">
        <v>93.63647156595037</v>
      </c>
      <c r="O44" s="150">
        <v>72.42859187981996</v>
      </c>
      <c r="P44" s="150">
        <v>82.13786974736574</v>
      </c>
      <c r="Q44" s="150">
        <v>65.02005823365558</v>
      </c>
    </row>
    <row r="45" spans="1:17" s="26" customFormat="1" ht="15" customHeight="1" hidden="1">
      <c r="A45" s="155" t="s">
        <v>89</v>
      </c>
      <c r="B45" s="148" t="s">
        <v>61</v>
      </c>
      <c r="C45" s="149" t="s">
        <v>4</v>
      </c>
      <c r="D45" s="151"/>
      <c r="E45" s="151"/>
      <c r="F45" s="151"/>
      <c r="G45" s="151">
        <v>0</v>
      </c>
      <c r="H45" s="156"/>
      <c r="I45" s="151"/>
      <c r="J45" s="151"/>
      <c r="K45" s="151">
        <f t="shared" si="1"/>
        <v>0</v>
      </c>
      <c r="L45" s="151"/>
      <c r="M45" s="151"/>
      <c r="N45" s="146"/>
      <c r="O45" s="150" t="e">
        <v>#DIV/0!</v>
      </c>
      <c r="P45" s="146"/>
      <c r="Q45" s="150" t="e">
        <v>#DIV/0!</v>
      </c>
    </row>
    <row r="46" spans="1:17" s="21" customFormat="1" ht="15" customHeight="1">
      <c r="A46" s="155" t="s">
        <v>156</v>
      </c>
      <c r="B46" s="148" t="s">
        <v>62</v>
      </c>
      <c r="C46" s="149" t="s">
        <v>4</v>
      </c>
      <c r="D46" s="151"/>
      <c r="E46" s="151">
        <v>16865</v>
      </c>
      <c r="F46" s="151"/>
      <c r="G46" s="151">
        <v>136807</v>
      </c>
      <c r="H46" s="151"/>
      <c r="I46" s="151">
        <v>16709</v>
      </c>
      <c r="J46" s="151"/>
      <c r="K46" s="151">
        <f t="shared" si="1"/>
        <v>153516</v>
      </c>
      <c r="L46" s="151"/>
      <c r="M46" s="151">
        <v>209140</v>
      </c>
      <c r="N46" s="146"/>
      <c r="O46" s="150">
        <v>107.17771494397319</v>
      </c>
      <c r="P46" s="146"/>
      <c r="Q46" s="150">
        <v>107.63601179600933</v>
      </c>
    </row>
    <row r="47" spans="1:17" s="21" customFormat="1" ht="15" customHeight="1" hidden="1">
      <c r="A47" s="155" t="s">
        <v>91</v>
      </c>
      <c r="B47" s="148" t="s">
        <v>63</v>
      </c>
      <c r="C47" s="154" t="s">
        <v>40</v>
      </c>
      <c r="D47" s="151"/>
      <c r="E47" s="151"/>
      <c r="F47" s="151"/>
      <c r="G47" s="151">
        <v>0</v>
      </c>
      <c r="H47" s="156"/>
      <c r="I47" s="151"/>
      <c r="J47" s="151"/>
      <c r="K47" s="151">
        <f t="shared" si="1"/>
        <v>0</v>
      </c>
      <c r="L47" s="151"/>
      <c r="M47" s="151"/>
      <c r="N47" s="146"/>
      <c r="O47" s="150" t="e">
        <v>#DIV/0!</v>
      </c>
      <c r="P47" s="146"/>
      <c r="Q47" s="150" t="e">
        <v>#DIV/0!</v>
      </c>
    </row>
    <row r="48" spans="1:17" s="21" customFormat="1" ht="15" customHeight="1" hidden="1">
      <c r="A48" s="155" t="s">
        <v>92</v>
      </c>
      <c r="B48" s="148" t="s">
        <v>64</v>
      </c>
      <c r="C48" s="154" t="s">
        <v>40</v>
      </c>
      <c r="D48" s="151"/>
      <c r="E48" s="151"/>
      <c r="F48" s="151"/>
      <c r="G48" s="151">
        <v>0</v>
      </c>
      <c r="H48" s="156"/>
      <c r="I48" s="151"/>
      <c r="J48" s="151"/>
      <c r="K48" s="151">
        <f t="shared" si="1"/>
        <v>0</v>
      </c>
      <c r="L48" s="151"/>
      <c r="M48" s="151"/>
      <c r="N48" s="146"/>
      <c r="O48" s="150" t="e">
        <v>#DIV/0!</v>
      </c>
      <c r="P48" s="146"/>
      <c r="Q48" s="150" t="e">
        <v>#DIV/0!</v>
      </c>
    </row>
    <row r="49" spans="1:17" s="21" customFormat="1" ht="15" customHeight="1">
      <c r="A49" s="155" t="s">
        <v>157</v>
      </c>
      <c r="B49" s="148" t="s">
        <v>65</v>
      </c>
      <c r="C49" s="149" t="s">
        <v>4</v>
      </c>
      <c r="D49" s="151"/>
      <c r="E49" s="151">
        <v>84971</v>
      </c>
      <c r="F49" s="151"/>
      <c r="G49" s="151">
        <v>598687</v>
      </c>
      <c r="H49" s="151"/>
      <c r="I49" s="151">
        <v>90174</v>
      </c>
      <c r="J49" s="151"/>
      <c r="K49" s="151">
        <f t="shared" si="1"/>
        <v>688861</v>
      </c>
      <c r="L49" s="151"/>
      <c r="M49" s="151">
        <v>1007656</v>
      </c>
      <c r="N49" s="146"/>
      <c r="O49" s="150">
        <v>108.39413703846488</v>
      </c>
      <c r="P49" s="146"/>
      <c r="Q49" s="150">
        <v>111.59994595301012</v>
      </c>
    </row>
    <row r="50" spans="1:17" s="21" customFormat="1" ht="15" customHeight="1" hidden="1">
      <c r="A50" s="155" t="s">
        <v>94</v>
      </c>
      <c r="B50" s="148" t="s">
        <v>66</v>
      </c>
      <c r="C50" s="154" t="s">
        <v>40</v>
      </c>
      <c r="D50" s="151"/>
      <c r="E50" s="151"/>
      <c r="F50" s="151"/>
      <c r="G50" s="151">
        <v>0</v>
      </c>
      <c r="H50" s="156"/>
      <c r="I50" s="151"/>
      <c r="J50" s="151"/>
      <c r="K50" s="151">
        <f t="shared" si="1"/>
        <v>0</v>
      </c>
      <c r="L50" s="151"/>
      <c r="M50" s="151"/>
      <c r="N50" s="146"/>
      <c r="O50" s="150" t="e">
        <v>#DIV/0!</v>
      </c>
      <c r="P50" s="146"/>
      <c r="Q50" s="150" t="e">
        <v>#DIV/0!</v>
      </c>
    </row>
    <row r="51" spans="1:17" s="21" customFormat="1" ht="15" customHeight="1">
      <c r="A51" s="155" t="s">
        <v>158</v>
      </c>
      <c r="B51" s="148" t="s">
        <v>67</v>
      </c>
      <c r="C51" s="149" t="s">
        <v>4</v>
      </c>
      <c r="D51" s="151"/>
      <c r="E51" s="151">
        <v>108009</v>
      </c>
      <c r="F51" s="151"/>
      <c r="G51" s="151">
        <v>712668</v>
      </c>
      <c r="H51" s="151"/>
      <c r="I51" s="151">
        <v>105743</v>
      </c>
      <c r="J51" s="151"/>
      <c r="K51" s="151">
        <f t="shared" si="1"/>
        <v>818411</v>
      </c>
      <c r="L51" s="151"/>
      <c r="M51" s="151">
        <v>1102155</v>
      </c>
      <c r="N51" s="146"/>
      <c r="O51" s="150">
        <v>105.33719289935955</v>
      </c>
      <c r="P51" s="146"/>
      <c r="Q51" s="150">
        <v>104.30002006215481</v>
      </c>
    </row>
    <row r="52" spans="1:17" s="21" customFormat="1" ht="15" customHeight="1" hidden="1">
      <c r="A52" s="155" t="s">
        <v>96</v>
      </c>
      <c r="B52" s="148" t="s">
        <v>68</v>
      </c>
      <c r="C52" s="154" t="s">
        <v>40</v>
      </c>
      <c r="D52" s="151"/>
      <c r="E52" s="151"/>
      <c r="F52" s="151"/>
      <c r="G52" s="151">
        <v>0</v>
      </c>
      <c r="H52" s="156"/>
      <c r="I52" s="151"/>
      <c r="J52" s="151"/>
      <c r="K52" s="151">
        <f t="shared" si="1"/>
        <v>0</v>
      </c>
      <c r="L52" s="151"/>
      <c r="M52" s="151"/>
      <c r="N52" s="146"/>
      <c r="O52" s="150" t="e">
        <v>#DIV/0!</v>
      </c>
      <c r="P52" s="146"/>
      <c r="Q52" s="150" t="e">
        <v>#DIV/0!</v>
      </c>
    </row>
    <row r="53" spans="1:17" s="21" customFormat="1" ht="15" customHeight="1">
      <c r="A53" s="155" t="s">
        <v>159</v>
      </c>
      <c r="B53" s="148" t="s">
        <v>69</v>
      </c>
      <c r="C53" s="149" t="s">
        <v>4</v>
      </c>
      <c r="D53" s="151"/>
      <c r="E53" s="151">
        <v>142703</v>
      </c>
      <c r="F53" s="151"/>
      <c r="G53" s="151">
        <v>1062105</v>
      </c>
      <c r="H53" s="151"/>
      <c r="I53" s="151">
        <v>142986</v>
      </c>
      <c r="J53" s="151"/>
      <c r="K53" s="151">
        <f t="shared" si="1"/>
        <v>1205091</v>
      </c>
      <c r="L53" s="151"/>
      <c r="M53" s="151">
        <v>1670155</v>
      </c>
      <c r="N53" s="146"/>
      <c r="O53" s="150">
        <v>108.57419066530683</v>
      </c>
      <c r="P53" s="146"/>
      <c r="Q53" s="150">
        <v>109.93517717667905</v>
      </c>
    </row>
    <row r="54" spans="1:17" s="21" customFormat="1" ht="15" customHeight="1">
      <c r="A54" s="155" t="s">
        <v>160</v>
      </c>
      <c r="B54" s="148" t="s">
        <v>70</v>
      </c>
      <c r="C54" s="149" t="s">
        <v>4</v>
      </c>
      <c r="D54" s="151"/>
      <c r="E54" s="151">
        <v>184022</v>
      </c>
      <c r="F54" s="151"/>
      <c r="G54" s="151">
        <v>1343388</v>
      </c>
      <c r="H54" s="151"/>
      <c r="I54" s="151">
        <v>185100</v>
      </c>
      <c r="J54" s="151"/>
      <c r="K54" s="151">
        <f t="shared" si="1"/>
        <v>1528488</v>
      </c>
      <c r="L54" s="151"/>
      <c r="M54" s="151">
        <v>2104310</v>
      </c>
      <c r="N54" s="146"/>
      <c r="O54" s="150">
        <v>114.53329097154368</v>
      </c>
      <c r="P54" s="146"/>
      <c r="Q54" s="150">
        <v>113.0886163840405</v>
      </c>
    </row>
    <row r="55" spans="1:17" s="21" customFormat="1" ht="15" customHeight="1">
      <c r="A55" s="155" t="s">
        <v>161</v>
      </c>
      <c r="B55" s="148" t="s">
        <v>113</v>
      </c>
      <c r="C55" s="149" t="s">
        <v>4</v>
      </c>
      <c r="D55" s="151"/>
      <c r="E55" s="151">
        <v>20351</v>
      </c>
      <c r="F55" s="151"/>
      <c r="G55" s="151">
        <v>134591</v>
      </c>
      <c r="H55" s="151"/>
      <c r="I55" s="151">
        <v>20674</v>
      </c>
      <c r="J55" s="151"/>
      <c r="K55" s="151">
        <f t="shared" si="1"/>
        <v>155265</v>
      </c>
      <c r="L55" s="151"/>
      <c r="M55" s="151">
        <v>204995</v>
      </c>
      <c r="N55" s="146"/>
      <c r="O55" s="150">
        <v>113.05813648676202</v>
      </c>
      <c r="P55" s="146"/>
      <c r="Q55" s="150">
        <v>112.09998468840911</v>
      </c>
    </row>
    <row r="56" spans="1:17" s="21" customFormat="1" ht="15" customHeight="1">
      <c r="A56" s="155" t="s">
        <v>162</v>
      </c>
      <c r="B56" s="148" t="s">
        <v>114</v>
      </c>
      <c r="C56" s="149" t="s">
        <v>4</v>
      </c>
      <c r="D56" s="151"/>
      <c r="E56" s="151">
        <v>11054</v>
      </c>
      <c r="F56" s="151"/>
      <c r="G56" s="151">
        <v>75564</v>
      </c>
      <c r="H56" s="151"/>
      <c r="I56" s="151">
        <v>11358</v>
      </c>
      <c r="J56" s="151"/>
      <c r="K56" s="151">
        <f t="shared" si="1"/>
        <v>86922</v>
      </c>
      <c r="L56" s="151"/>
      <c r="M56" s="151">
        <v>115825</v>
      </c>
      <c r="N56" s="146"/>
      <c r="O56" s="150">
        <v>103.6970759815325</v>
      </c>
      <c r="P56" s="146"/>
      <c r="Q56" s="150">
        <v>98.30006450079777</v>
      </c>
    </row>
    <row r="57" spans="1:17" s="21" customFormat="1" ht="33.75" customHeight="1" hidden="1">
      <c r="A57" s="160" t="s">
        <v>101</v>
      </c>
      <c r="B57" s="148" t="s">
        <v>115</v>
      </c>
      <c r="C57" s="154" t="s">
        <v>40</v>
      </c>
      <c r="D57" s="151"/>
      <c r="E57" s="151"/>
      <c r="F57" s="151"/>
      <c r="G57" s="151">
        <v>0</v>
      </c>
      <c r="H57" s="156"/>
      <c r="I57" s="151"/>
      <c r="J57" s="151"/>
      <c r="K57" s="151">
        <f t="shared" si="1"/>
        <v>0</v>
      </c>
      <c r="L57" s="151"/>
      <c r="M57" s="151"/>
      <c r="N57" s="146"/>
      <c r="O57" s="150" t="e">
        <v>#DIV/0!</v>
      </c>
      <c r="P57" s="146"/>
      <c r="Q57" s="150" t="e">
        <v>#DIV/0!</v>
      </c>
    </row>
    <row r="58" spans="1:17" s="21" customFormat="1" ht="33" customHeight="1" hidden="1">
      <c r="A58" s="160" t="s">
        <v>102</v>
      </c>
      <c r="B58" s="148" t="s">
        <v>116</v>
      </c>
      <c r="C58" s="154" t="s">
        <v>40</v>
      </c>
      <c r="D58" s="151"/>
      <c r="E58" s="151"/>
      <c r="F58" s="151"/>
      <c r="G58" s="151">
        <v>0</v>
      </c>
      <c r="H58" s="156"/>
      <c r="I58" s="151"/>
      <c r="J58" s="151"/>
      <c r="K58" s="151">
        <f t="shared" si="1"/>
        <v>0</v>
      </c>
      <c r="L58" s="151"/>
      <c r="M58" s="151"/>
      <c r="N58" s="146"/>
      <c r="O58" s="150" t="e">
        <v>#DIV/0!</v>
      </c>
      <c r="P58" s="146"/>
      <c r="Q58" s="150" t="e">
        <v>#DIV/0!</v>
      </c>
    </row>
    <row r="59" spans="1:17" s="21" customFormat="1" ht="15" customHeight="1">
      <c r="A59" s="155" t="s">
        <v>163</v>
      </c>
      <c r="B59" s="148" t="s">
        <v>117</v>
      </c>
      <c r="C59" s="149" t="s">
        <v>20</v>
      </c>
      <c r="D59" s="168">
        <v>10472</v>
      </c>
      <c r="E59" s="151">
        <v>21570</v>
      </c>
      <c r="F59" s="168">
        <v>148451</v>
      </c>
      <c r="G59" s="151">
        <v>185269</v>
      </c>
      <c r="H59" s="151">
        <v>11017</v>
      </c>
      <c r="I59" s="151">
        <v>22692.57925897632</v>
      </c>
      <c r="J59" s="151">
        <f>+F59+H59</f>
        <v>159468</v>
      </c>
      <c r="K59" s="151">
        <f t="shared" si="1"/>
        <v>207961.57925897633</v>
      </c>
      <c r="L59" s="168">
        <v>189150</v>
      </c>
      <c r="M59" s="151">
        <v>246669.75642031865</v>
      </c>
      <c r="N59" s="150">
        <v>159.73475704426392</v>
      </c>
      <c r="O59" s="150">
        <v>126.78603533206379</v>
      </c>
      <c r="P59" s="150">
        <v>144.56146250496775</v>
      </c>
      <c r="Q59" s="150">
        <v>116.10447220367544</v>
      </c>
    </row>
    <row r="60" spans="1:17" s="21" customFormat="1" ht="15" customHeight="1">
      <c r="A60" s="155" t="s">
        <v>164</v>
      </c>
      <c r="B60" s="148" t="s">
        <v>118</v>
      </c>
      <c r="C60" s="149" t="s">
        <v>4</v>
      </c>
      <c r="D60" s="151"/>
      <c r="E60" s="151">
        <v>50362</v>
      </c>
      <c r="F60" s="151"/>
      <c r="G60" s="151">
        <v>348111</v>
      </c>
      <c r="H60" s="151"/>
      <c r="I60" s="151">
        <v>50140</v>
      </c>
      <c r="J60" s="151"/>
      <c r="K60" s="151">
        <f t="shared" si="1"/>
        <v>398251</v>
      </c>
      <c r="L60" s="151"/>
      <c r="M60" s="151">
        <v>509664</v>
      </c>
      <c r="N60" s="146"/>
      <c r="O60" s="150">
        <v>107.19099732460555</v>
      </c>
      <c r="P60" s="146"/>
      <c r="Q60" s="150">
        <v>103.90004342215508</v>
      </c>
    </row>
    <row r="61" spans="1:17" s="21" customFormat="1" ht="33" customHeight="1" hidden="1">
      <c r="A61" s="160" t="s">
        <v>105</v>
      </c>
      <c r="B61" s="148" t="s">
        <v>119</v>
      </c>
      <c r="C61" s="149" t="s">
        <v>20</v>
      </c>
      <c r="D61" s="151"/>
      <c r="E61" s="151"/>
      <c r="F61" s="151"/>
      <c r="G61" s="151">
        <v>0</v>
      </c>
      <c r="H61" s="156"/>
      <c r="I61" s="151"/>
      <c r="J61" s="151"/>
      <c r="K61" s="151">
        <f t="shared" si="1"/>
        <v>0</v>
      </c>
      <c r="L61" s="151"/>
      <c r="M61" s="151"/>
      <c r="N61" s="146"/>
      <c r="O61" s="150" t="e">
        <v>#DIV/0!</v>
      </c>
      <c r="P61" s="146"/>
      <c r="Q61" s="150" t="e">
        <v>#DIV/0!</v>
      </c>
    </row>
    <row r="62" spans="1:17" s="21" customFormat="1" ht="32.25" customHeight="1">
      <c r="A62" s="160" t="s">
        <v>165</v>
      </c>
      <c r="B62" s="148" t="s">
        <v>120</v>
      </c>
      <c r="C62" s="149" t="s">
        <v>4</v>
      </c>
      <c r="D62" s="161"/>
      <c r="E62" s="151">
        <v>28858</v>
      </c>
      <c r="F62" s="161"/>
      <c r="G62" s="151">
        <v>220416</v>
      </c>
      <c r="H62" s="151"/>
      <c r="I62" s="151">
        <v>28413</v>
      </c>
      <c r="J62" s="151"/>
      <c r="K62" s="151">
        <f t="shared" si="1"/>
        <v>248829</v>
      </c>
      <c r="L62" s="151"/>
      <c r="M62" s="151">
        <v>321018</v>
      </c>
      <c r="N62" s="146"/>
      <c r="O62" s="150">
        <v>116.70770659499922</v>
      </c>
      <c r="P62" s="146"/>
      <c r="Q62" s="150">
        <v>109.42054673120185</v>
      </c>
    </row>
    <row r="63" spans="1:17" s="21" customFormat="1" ht="15" customHeight="1" hidden="1">
      <c r="A63" s="155" t="s">
        <v>107</v>
      </c>
      <c r="B63" s="148" t="s">
        <v>121</v>
      </c>
      <c r="C63" s="149" t="s">
        <v>4</v>
      </c>
      <c r="D63" s="151"/>
      <c r="E63" s="151"/>
      <c r="F63" s="151"/>
      <c r="G63" s="151">
        <v>0</v>
      </c>
      <c r="H63" s="156"/>
      <c r="I63" s="151"/>
      <c r="J63" s="151"/>
      <c r="K63" s="151">
        <f t="shared" si="1"/>
        <v>0</v>
      </c>
      <c r="L63" s="151"/>
      <c r="M63" s="151"/>
      <c r="N63" s="146"/>
      <c r="O63" s="150" t="e">
        <v>#DIV/0!</v>
      </c>
      <c r="P63" s="146"/>
      <c r="Q63" s="150" t="e">
        <v>#DIV/0!</v>
      </c>
    </row>
    <row r="64" spans="1:17" s="21" customFormat="1" ht="33" customHeight="1" hidden="1">
      <c r="A64" s="160" t="s">
        <v>108</v>
      </c>
      <c r="B64" s="148" t="s">
        <v>122</v>
      </c>
      <c r="C64" s="149" t="s">
        <v>4</v>
      </c>
      <c r="D64" s="151"/>
      <c r="E64" s="151"/>
      <c r="F64" s="151"/>
      <c r="G64" s="151">
        <v>0</v>
      </c>
      <c r="H64" s="156"/>
      <c r="I64" s="151"/>
      <c r="J64" s="151"/>
      <c r="K64" s="151">
        <f t="shared" si="1"/>
        <v>0</v>
      </c>
      <c r="L64" s="151"/>
      <c r="M64" s="151"/>
      <c r="N64" s="146"/>
      <c r="O64" s="150" t="e">
        <v>#DIV/0!</v>
      </c>
      <c r="P64" s="146"/>
      <c r="Q64" s="150" t="e">
        <v>#DIV/0!</v>
      </c>
    </row>
    <row r="65" spans="1:17" s="21" customFormat="1" ht="33.75" customHeight="1">
      <c r="A65" s="160" t="s">
        <v>166</v>
      </c>
      <c r="B65" s="148" t="s">
        <v>123</v>
      </c>
      <c r="C65" s="149" t="s">
        <v>4</v>
      </c>
      <c r="D65" s="151"/>
      <c r="E65" s="151">
        <v>72344</v>
      </c>
      <c r="F65" s="151"/>
      <c r="G65" s="151">
        <v>540902</v>
      </c>
      <c r="H65" s="151"/>
      <c r="I65" s="151">
        <v>73140</v>
      </c>
      <c r="J65" s="151"/>
      <c r="K65" s="151">
        <f t="shared" si="1"/>
        <v>614042</v>
      </c>
      <c r="L65" s="151"/>
      <c r="M65" s="151">
        <v>847130</v>
      </c>
      <c r="N65" s="146"/>
      <c r="O65" s="150">
        <v>102.48791593227583</v>
      </c>
      <c r="P65" s="146"/>
      <c r="Q65" s="150">
        <v>104.43760902932311</v>
      </c>
    </row>
    <row r="66" spans="1:17" s="21" customFormat="1" ht="15" customHeight="1">
      <c r="A66" s="155" t="s">
        <v>167</v>
      </c>
      <c r="B66" s="148" t="s">
        <v>124</v>
      </c>
      <c r="C66" s="149" t="s">
        <v>4</v>
      </c>
      <c r="D66" s="151"/>
      <c r="E66" s="151">
        <v>8398</v>
      </c>
      <c r="F66" s="151"/>
      <c r="G66" s="151">
        <v>51795</v>
      </c>
      <c r="H66" s="151"/>
      <c r="I66" s="151">
        <v>8147</v>
      </c>
      <c r="J66" s="151"/>
      <c r="K66" s="151">
        <f t="shared" si="1"/>
        <v>59942</v>
      </c>
      <c r="L66" s="151"/>
      <c r="M66" s="151">
        <v>76843</v>
      </c>
      <c r="N66" s="146"/>
      <c r="O66" s="150">
        <v>96.28927584655914</v>
      </c>
      <c r="P66" s="146"/>
      <c r="Q66" s="150">
        <v>97.71738853989166</v>
      </c>
    </row>
    <row r="67" spans="1:17" s="21" customFormat="1" ht="34.5" customHeight="1">
      <c r="A67" s="160" t="s">
        <v>168</v>
      </c>
      <c r="B67" s="148" t="s">
        <v>125</v>
      </c>
      <c r="C67" s="149" t="s">
        <v>4</v>
      </c>
      <c r="D67" s="151"/>
      <c r="E67" s="151">
        <v>71053</v>
      </c>
      <c r="F67" s="151"/>
      <c r="G67" s="151">
        <v>382606</v>
      </c>
      <c r="H67" s="151"/>
      <c r="I67" s="151">
        <v>67124</v>
      </c>
      <c r="J67" s="151"/>
      <c r="K67" s="151">
        <f t="shared" si="1"/>
        <v>449730</v>
      </c>
      <c r="L67" s="151"/>
      <c r="M67" s="151">
        <v>534305</v>
      </c>
      <c r="N67" s="146"/>
      <c r="O67" s="150">
        <v>149.67750094852664</v>
      </c>
      <c r="P67" s="146"/>
      <c r="Q67" s="150">
        <v>129.72787265761195</v>
      </c>
    </row>
    <row r="68" spans="1:17" s="21" customFormat="1" ht="15" customHeight="1">
      <c r="A68" s="147" t="s">
        <v>169</v>
      </c>
      <c r="B68" s="148" t="s">
        <v>126</v>
      </c>
      <c r="C68" s="149" t="s">
        <v>4</v>
      </c>
      <c r="D68" s="151"/>
      <c r="E68" s="151">
        <v>179082</v>
      </c>
      <c r="F68" s="151"/>
      <c r="G68" s="151">
        <v>1253746</v>
      </c>
      <c r="H68" s="151"/>
      <c r="I68" s="151">
        <v>183105</v>
      </c>
      <c r="J68" s="151"/>
      <c r="K68" s="151">
        <f t="shared" si="1"/>
        <v>1436851</v>
      </c>
      <c r="L68" s="151"/>
      <c r="M68" s="151">
        <v>2168203</v>
      </c>
      <c r="N68" s="146"/>
      <c r="O68" s="150">
        <v>131.71135264261272</v>
      </c>
      <c r="P68" s="146"/>
      <c r="Q68" s="150">
        <v>136.3025608400682</v>
      </c>
    </row>
    <row r="69" spans="1:17" s="21" customFormat="1" ht="15" customHeight="1">
      <c r="A69" s="162"/>
      <c r="B69" s="163"/>
      <c r="C69" s="164"/>
      <c r="D69" s="165"/>
      <c r="E69" s="165"/>
      <c r="F69" s="165"/>
      <c r="G69" s="165"/>
      <c r="H69" s="166"/>
      <c r="I69" s="165"/>
      <c r="J69" s="165"/>
      <c r="K69" s="165"/>
      <c r="L69" s="165"/>
      <c r="M69" s="165"/>
      <c r="N69" s="167"/>
      <c r="O69" s="167"/>
      <c r="P69" s="167"/>
      <c r="Q69" s="167"/>
    </row>
    <row r="70" spans="2:17" ht="19.5" customHeight="1">
      <c r="B70" s="5" t="s">
        <v>2</v>
      </c>
      <c r="C70" s="6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</row>
    <row r="71" spans="2:17" ht="19.5" customHeight="1">
      <c r="B71" s="6"/>
      <c r="D71" s="125"/>
      <c r="E71" s="125"/>
      <c r="F71" s="128"/>
      <c r="G71" s="128"/>
      <c r="H71" s="128"/>
      <c r="I71" s="128"/>
      <c r="J71" s="128"/>
      <c r="K71" s="128"/>
      <c r="L71" s="128"/>
      <c r="M71" s="217" t="s">
        <v>185</v>
      </c>
      <c r="N71" s="217"/>
      <c r="O71" s="217"/>
      <c r="P71" s="217"/>
      <c r="Q71" s="217"/>
    </row>
    <row r="72" spans="1:17" ht="19.5" customHeight="1">
      <c r="A72" s="12" t="s">
        <v>21</v>
      </c>
      <c r="B72" s="6"/>
      <c r="C72" s="6"/>
      <c r="D72" s="124"/>
      <c r="E72" s="124"/>
      <c r="F72" s="128" t="s">
        <v>183</v>
      </c>
      <c r="G72" s="128" t="s">
        <v>187</v>
      </c>
      <c r="H72" s="128"/>
      <c r="I72" s="128"/>
      <c r="J72" s="128"/>
      <c r="K72" s="128"/>
      <c r="L72" s="128"/>
      <c r="M72" s="217" t="s">
        <v>184</v>
      </c>
      <c r="N72" s="217"/>
      <c r="O72" s="217"/>
      <c r="P72" s="217"/>
      <c r="Q72" s="217"/>
    </row>
    <row r="73" spans="1:17" ht="18.75">
      <c r="A73" s="32"/>
      <c r="B73" s="6"/>
      <c r="C73" s="7"/>
      <c r="D73" s="193"/>
      <c r="E73" s="193"/>
      <c r="F73" s="193"/>
      <c r="G73" s="193"/>
      <c r="M73" s="130"/>
      <c r="N73" s="131"/>
      <c r="O73" s="131"/>
      <c r="P73" s="131"/>
      <c r="Q73" s="131"/>
    </row>
    <row r="74" spans="2:17" ht="15.75" customHeight="1">
      <c r="B74" s="6"/>
      <c r="C74" s="7"/>
      <c r="M74" s="130"/>
      <c r="N74" s="131"/>
      <c r="O74" s="131"/>
      <c r="P74" s="131"/>
      <c r="Q74" s="131"/>
    </row>
    <row r="75" spans="2:17" ht="15.75" customHeight="1">
      <c r="B75" s="6"/>
      <c r="C75" s="6"/>
      <c r="M75" s="130"/>
      <c r="N75" s="131"/>
      <c r="O75" s="131" t="s">
        <v>140</v>
      </c>
      <c r="P75" s="131"/>
      <c r="Q75" s="131"/>
    </row>
    <row r="76" spans="1:17" ht="15.75" customHeight="1">
      <c r="A76" s="33"/>
      <c r="B76" s="6"/>
      <c r="C76" s="6"/>
      <c r="D76" s="176"/>
      <c r="E76" s="176"/>
      <c r="F76" s="176"/>
      <c r="M76" s="130"/>
      <c r="N76" s="131"/>
      <c r="O76" s="131"/>
      <c r="P76" s="131"/>
      <c r="Q76" s="131"/>
    </row>
    <row r="77" spans="2:17" ht="15.75" customHeight="1">
      <c r="B77" s="6"/>
      <c r="C77" s="6"/>
      <c r="M77" s="130"/>
      <c r="N77" s="131"/>
      <c r="O77" s="131"/>
      <c r="P77" s="131"/>
      <c r="Q77" s="131"/>
    </row>
    <row r="78" spans="2:17" ht="15.75" customHeight="1">
      <c r="B78" s="6"/>
      <c r="C78" s="6"/>
      <c r="M78" s="130"/>
      <c r="N78" s="131"/>
      <c r="O78" s="131"/>
      <c r="P78" s="131"/>
      <c r="Q78" s="131"/>
    </row>
    <row r="79" spans="2:17" ht="15.75" customHeight="1">
      <c r="B79" s="6"/>
      <c r="M79" s="130"/>
      <c r="N79" s="131"/>
      <c r="O79" s="131"/>
      <c r="P79" s="131"/>
      <c r="Q79" s="131"/>
    </row>
    <row r="80" spans="1:17" ht="15.75" customHeight="1">
      <c r="A80" s="12" t="s">
        <v>130</v>
      </c>
      <c r="B80" s="7"/>
      <c r="D80" s="12"/>
      <c r="E80" s="12"/>
      <c r="F80" s="129"/>
      <c r="G80" s="129" t="s">
        <v>144</v>
      </c>
      <c r="H80" s="129"/>
      <c r="I80" s="129"/>
      <c r="J80" s="129"/>
      <c r="K80" s="129"/>
      <c r="L80" s="129"/>
      <c r="M80" s="218" t="s">
        <v>186</v>
      </c>
      <c r="N80" s="218"/>
      <c r="O80" s="218"/>
      <c r="P80" s="218"/>
      <c r="Q80" s="218"/>
    </row>
    <row r="81" ht="15.75" customHeight="1"/>
    <row r="82" ht="15.75" customHeight="1"/>
  </sheetData>
  <sheetProtection/>
  <mergeCells count="38">
    <mergeCell ref="M80:Q80"/>
    <mergeCell ref="D70:Q70"/>
    <mergeCell ref="D73:G73"/>
    <mergeCell ref="D76:F76"/>
    <mergeCell ref="N2:Q2"/>
    <mergeCell ref="N3:Q3"/>
    <mergeCell ref="P12:P14"/>
    <mergeCell ref="Q12:Q14"/>
    <mergeCell ref="E2:J2"/>
    <mergeCell ref="E3:J3"/>
    <mergeCell ref="M71:Q71"/>
    <mergeCell ref="M72:Q72"/>
    <mergeCell ref="J12:J14"/>
    <mergeCell ref="K12:K14"/>
    <mergeCell ref="L12:L14"/>
    <mergeCell ref="N4:Q4"/>
    <mergeCell ref="N5:Q5"/>
    <mergeCell ref="P10:Q11"/>
    <mergeCell ref="N10:O11"/>
    <mergeCell ref="M12:M14"/>
    <mergeCell ref="N12:N14"/>
    <mergeCell ref="O12:O14"/>
    <mergeCell ref="D10:E11"/>
    <mergeCell ref="F10:G11"/>
    <mergeCell ref="H10:I11"/>
    <mergeCell ref="G12:G14"/>
    <mergeCell ref="H12:H14"/>
    <mergeCell ref="I12:I14"/>
    <mergeCell ref="J10:K11"/>
    <mergeCell ref="L10:M11"/>
    <mergeCell ref="B1:C1"/>
    <mergeCell ref="B4:C4"/>
    <mergeCell ref="A10:A14"/>
    <mergeCell ref="B10:B14"/>
    <mergeCell ref="C10:C14"/>
    <mergeCell ref="D12:D14"/>
    <mergeCell ref="E12:E14"/>
    <mergeCell ref="F12:F14"/>
  </mergeCells>
  <printOptions/>
  <pageMargins left="0.17" right="0.16" top="0.5" bottom="0.38" header="0.2" footer="0.2"/>
  <pageSetup horizontalDpi="180" verticalDpi="18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tuanpc</cp:lastModifiedBy>
  <cp:lastPrinted>2014-10-08T08:56:55Z</cp:lastPrinted>
  <dcterms:created xsi:type="dcterms:W3CDTF">2001-05-16T22:27:05Z</dcterms:created>
  <dcterms:modified xsi:type="dcterms:W3CDTF">2014-10-14T01:01:15Z</dcterms:modified>
  <cp:category/>
  <cp:version/>
  <cp:contentType/>
  <cp:contentStatus/>
</cp:coreProperties>
</file>